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730" codeName="{80610A8E-5010-04F8-B4C4-4C4527662162}"/>
  <workbookPr codeName="ThisWorkbook" defaultThemeVersion="124226"/>
  <mc:AlternateContent xmlns:mc="http://schemas.openxmlformats.org/markup-compatibility/2006">
    <mc:Choice Requires="x15">
      <x15ac:absPath xmlns:x15ac="http://schemas.microsoft.com/office/spreadsheetml/2010/11/ac" url="https://bnkbank-my.sharepoint.com/personal/jared_horowitz_bnk_com_au/Documents/"/>
    </mc:Choice>
  </mc:AlternateContent>
  <xr:revisionPtr revIDLastSave="3" documentId="8_{1C659BE3-AC71-4212-B37F-AAE18D236636}" xr6:coauthVersionLast="47" xr6:coauthVersionMax="47" xr10:uidLastSave="{B781ADD9-A796-402A-A383-9A20C8AA7680}"/>
  <workbookProtection workbookAlgorithmName="SHA-512" workbookHashValue="U45dp6OYWVw3sNAVQL7Wq3yhXmq6CejUSkCAbfARadm+nQ9tDXWi12Cgxfgu3acjEgN0/DPgycgolJBlWr0Ajw==" workbookSaltValue="9ZZZrFnty+6IFiwJqnlOdg==" workbookSpinCount="100000" lockStructure="1"/>
  <bookViews>
    <workbookView xWindow="-16940" yWindow="-32510" windowWidth="38620" windowHeight="21220" xr2:uid="{00000000-000D-0000-FFFF-FFFF00000000}"/>
  </bookViews>
  <sheets>
    <sheet name="Alt Doc Easy Refi Calculator" sheetId="3" r:id="rId1"/>
    <sheet name="Help" sheetId="2" r:id="rId2"/>
  </sheets>
  <functionGroups builtInGroupCount="19"/>
  <definedNames>
    <definedName name="company_tax_rate">#REF!</definedName>
    <definedName name="DSCR_calculated">#REF!</definedName>
    <definedName name="DSCR_minimum">#REF!</definedName>
    <definedName name="eg._3___30_years" localSheetId="0">'Alt Doc Easy Refi Calculator'!$H$30</definedName>
    <definedName name="eg._3___30_years">#REF!</definedName>
    <definedName name="expense_percent_credit_card">#REF!</definedName>
    <definedName name="expense_percent_property">#REF!</definedName>
    <definedName name="Interest_Only_Term" localSheetId="0">'Alt Doc Easy Refi Calculator'!$O$8:$O$31</definedName>
    <definedName name="Interest_Only_Term">#REF!</definedName>
    <definedName name="lookup_1">#REF!</definedName>
    <definedName name="lookup_2">#REF!</definedName>
    <definedName name="LVR_consolidated">#REF!</definedName>
    <definedName name="LVR_maximum">#REF!</definedName>
    <definedName name="_xlnm.Print_Area" localSheetId="0">'Alt Doc Easy Refi Calculator'!$A$1:$K$62</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3" l="1"/>
  <c r="D55" i="3"/>
  <c r="D16" i="3"/>
  <c r="D18" i="3"/>
  <c r="F18" i="3" s="1"/>
  <c r="D42" i="3"/>
  <c r="D28" i="3" l="1"/>
  <c r="D36" i="3" l="1"/>
  <c r="D35" i="3"/>
  <c r="D34" i="3"/>
  <c r="D49" i="3"/>
  <c r="D48" i="3"/>
  <c r="D47" i="3"/>
  <c r="D39" i="3"/>
  <c r="D29" i="3"/>
  <c r="D30" i="3" s="1"/>
  <c r="D40" i="3" l="1"/>
  <c r="D31" i="3" l="1"/>
  <c r="E17" i="3"/>
  <c r="D50" i="3" l="1"/>
  <c r="D41" i="3"/>
  <c r="D44" i="3" s="1"/>
  <c r="D43" i="3" l="1"/>
  <c r="H55" i="3" s="1"/>
  <c r="D57" i="3" s="1"/>
  <c r="I55" i="3"/>
  <c r="F57" i="3" s="1"/>
</calcChain>
</file>

<file path=xl/sharedStrings.xml><?xml version="1.0" encoding="utf-8"?>
<sst xmlns="http://schemas.openxmlformats.org/spreadsheetml/2006/main" count="110" uniqueCount="92">
  <si>
    <t>Easy Refinance Servicing Calculator</t>
  </si>
  <si>
    <t>Interest Only Term</t>
  </si>
  <si>
    <t>NEW LOAN DETAILS</t>
  </si>
  <si>
    <t>Loan Assessment Date:</t>
  </si>
  <si>
    <t>eg. Smith Family Trust</t>
  </si>
  <si>
    <t>Weekly</t>
  </si>
  <si>
    <t>Application Name:</t>
  </si>
  <si>
    <t>Loan Amount Required:</t>
  </si>
  <si>
    <t>New Loan Term (Months)</t>
  </si>
  <si>
    <t>New Loan Interest Rate</t>
  </si>
  <si>
    <t>P&amp;I Repayment:</t>
  </si>
  <si>
    <t>Security Value:</t>
  </si>
  <si>
    <t>LVR(*Raise a fail if LVR&gt;80%):</t>
  </si>
  <si>
    <t>EXISTING LOAN DETAILS</t>
  </si>
  <si>
    <t>Original Loan Amount</t>
  </si>
  <si>
    <t>Existing Loan Settlement date</t>
  </si>
  <si>
    <t xml:space="preserve">Current Interest Rate </t>
  </si>
  <si>
    <t>eg. 5.75%</t>
  </si>
  <si>
    <t>Annually</t>
  </si>
  <si>
    <t xml:space="preserve">Original Loan Term (in months) </t>
  </si>
  <si>
    <t xml:space="preserve">Original I/O term (in months) </t>
  </si>
  <si>
    <t>eg. $500,000</t>
  </si>
  <si>
    <t>If existing loan being refinanced is P&amp;I, this field is to be left blank</t>
  </si>
  <si>
    <t>Fortnightly</t>
  </si>
  <si>
    <t xml:space="preserve">Remaining I/O term (in months) </t>
  </si>
  <si>
    <t>Monthly</t>
  </si>
  <si>
    <t>Remaining Term (since original draw down):</t>
  </si>
  <si>
    <t>P&amp;I Repayment</t>
  </si>
  <si>
    <t>eg. 15 - 30 years</t>
  </si>
  <si>
    <t xml:space="preserve">I/O Repayment </t>
  </si>
  <si>
    <t>eg. 1 - 5 years</t>
  </si>
  <si>
    <t>NEW LOAN DETAILS(INPUT)</t>
  </si>
  <si>
    <t>New Loan Details Test Output (Remaining Term) (Output)</t>
  </si>
  <si>
    <t>New Loan Amount:</t>
  </si>
  <si>
    <t>I/O term (in months):</t>
  </si>
  <si>
    <t>New Interest Rate:</t>
  </si>
  <si>
    <t>Interest Only Repayment:</t>
  </si>
  <si>
    <t>New Loan Details Test Output (New Term) (Output)</t>
  </si>
  <si>
    <t>New Loan Term:</t>
  </si>
  <si>
    <t>Serviceability Test</t>
  </si>
  <si>
    <t>Existing Term</t>
  </si>
  <si>
    <t>New Term</t>
  </si>
  <si>
    <t>1.	Lower Interest Rate</t>
  </si>
  <si>
    <t>Customer Annual Repayment Savings</t>
  </si>
  <si>
    <t xml:space="preserve">	Decision driven difference between existing rate &amp; new rate</t>
  </si>
  <si>
    <t>2.	Lower Repayments</t>
  </si>
  <si>
    <t xml:space="preserve">	Decision driven from output assessed at Customer Annual Repayment savings for Existing Term &amp; New Term</t>
  </si>
  <si>
    <t>LOAN DETAILS</t>
  </si>
  <si>
    <t>EXPENSES</t>
  </si>
  <si>
    <t>Frequency</t>
  </si>
  <si>
    <t>INCOME</t>
  </si>
  <si>
    <t>Mandatory Superannuation Contributions</t>
  </si>
  <si>
    <t>Additional Superannuation Contributions</t>
  </si>
  <si>
    <t>Interest Expense Add-Back</t>
  </si>
  <si>
    <t>NSR</t>
  </si>
  <si>
    <t>USING THE CALCULATOR</t>
  </si>
  <si>
    <t xml:space="preserve">Simply input your data into the shaded fields. </t>
  </si>
  <si>
    <t>SMSF Trust Name</t>
  </si>
  <si>
    <t>For Identification purposes only.</t>
  </si>
  <si>
    <t>New Loan Amount</t>
  </si>
  <si>
    <t>Used for automatic calculation of proposed monthly loan repayments. If you have previously arranged to capitalise the premium and stamp duty, please ensure the loan amount entered includes those amounts to be capitalised.</t>
  </si>
  <si>
    <t>Interest Rate</t>
  </si>
  <si>
    <t>The greater of the actual rate (plus 2.00%) or the default rate. Used for automatic calculation of monthly loan repayments.</t>
  </si>
  <si>
    <t>Loan Term</t>
  </si>
  <si>
    <t>Term of the loan in years. Defaults to 30 years. Amend the loan term as required.</t>
  </si>
  <si>
    <t>If the current repayment type is Interest Only, you must select from the drodown box, the intital Interest Only term. Servicing will be calculated on the original term less the initial interest only term. Ie: 30 year term - 5 years Interest Only, repayments will be P &amp; I over 25 years.</t>
  </si>
  <si>
    <t>Total Amount of Investment Loans</t>
  </si>
  <si>
    <t>Total amount of all investment loans in the name of the borrowing SMSF.</t>
  </si>
  <si>
    <t>Total Other Loans</t>
  </si>
  <si>
    <t>Include any other loan repayments that relate to the Self Managed Super Fund only. Do not enter commitments that belong to individual beneficiaries. Defaults to $0.</t>
  </si>
  <si>
    <t>SMSF Running Expenses</t>
  </si>
  <si>
    <t>Include any expense that relates to running the Self Managed Super Fund. Defaults to $0.</t>
  </si>
  <si>
    <t>Frequency of expenses (monthly, fortnightly, monthly or annually). Please ensure this field is populated in order for Servicing to be calculated correctly.</t>
  </si>
  <si>
    <t>Include mandatory superannuation contributions only. For self-employed applicants superannuation contributions must be evident over a two year period.</t>
  </si>
  <si>
    <t>Include superannuation contributions in excess of mandatory amount allowable up to ATO limits Contributions must be regular and evidenced. Servicing outside of SMSF may be required.</t>
  </si>
  <si>
    <t>Residential Rental Income (100%)</t>
  </si>
  <si>
    <t>Enter 100% of rental income from Residential Investment properties held by the Self Managed Super Fund only.</t>
  </si>
  <si>
    <t>Commercial Rental Income (100%)</t>
  </si>
  <si>
    <t>Enter 100% of rental income from Commerical Investment properties held by the Self Managed Super Fund only.</t>
  </si>
  <si>
    <t>Investment Income</t>
  </si>
  <si>
    <t>Enter 100% of investment income calculated based on 3% deeming rate of the current value.</t>
  </si>
  <si>
    <t>Frequency of income (monthly, fortnightly, monthly or annual). Please ensure this field is populated in order for Servicing to be calculated correctly.</t>
  </si>
  <si>
    <t>Interest Expense Add-Back in this section as calculated using borrower rate. NOTE: this is not an editable field.</t>
  </si>
  <si>
    <t>CALCULATION RESULTS</t>
  </si>
  <si>
    <t>Total Net Income</t>
  </si>
  <si>
    <t>Total gross income entered less tax payable (calculated at 15%)</t>
  </si>
  <si>
    <t>Proposed Annual Repayments</t>
  </si>
  <si>
    <t>Automatically calculates annual repayments for the new loan at the default rate.</t>
  </si>
  <si>
    <t>Automatically calculates the ratio of net disposable income to total commitments</t>
  </si>
  <si>
    <t xml:space="preserve">How to Use Easy Refinance Servicing Calculator </t>
  </si>
  <si>
    <t>Version 2024.7</t>
  </si>
  <si>
    <t xml:space="preserve">Balance &amp; Cost at assessment date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</si>
</sst>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quot;$&quot;#,##0.00_);[Red]\(&quot;$&quot;#,##0.00\)"/>
    <numFmt numFmtId="165" formatCode="_(&quot;$&quot;* #,##0.00_);_(&quot;$&quot;* \(#,##0.00\);_(&quot;$&quot;* &quot;-&quot;??_);_(@_)"/>
    <numFmt numFmtId="166" formatCode="[$$-C09]#,##0"/>
    <numFmt numFmtId="167" formatCode="_-&quot;$&quot;* #,##0_-;\-&quot;$&quot;* #,##0_-;_-&quot;$&quot;* &quot;-&quot;??_-;_-@_-"/>
    <numFmt numFmtId="168" formatCode="&quot;$&quot;#,##0"/>
    <numFmt numFmtId="169" formatCode="dd/mm/yyyy;@"/>
    <numFmt numFmtId="170" formatCode="&quot;$&quot;#,##0.00"/>
  </numFmts>
  <fonts count="26" x14ac:knownFonts="1">
    <font>
      <sz val="11"/>
      <color theme="1"/>
      <name val="Calibri"/>
      <family val="2"/>
      <scheme val="minor"/>
    </font>
    <font>
      <sz val="11"/>
      <color theme="1"/>
      <name val="Calibri"/>
      <family val="2"/>
      <scheme val="minor"/>
    </font>
    <font>
      <b/>
      <sz val="11"/>
      <color theme="1"/>
      <name val="Calibri"/>
      <family val="2"/>
      <scheme val="minor"/>
    </font>
    <font>
      <b/>
      <sz val="12"/>
      <color theme="0"/>
      <name val="Calibri"/>
      <family val="2"/>
      <scheme val="minor"/>
    </font>
    <font>
      <sz val="11"/>
      <color theme="0"/>
      <name val="Calibri"/>
      <family val="2"/>
      <scheme val="minor"/>
    </font>
    <font>
      <b/>
      <i/>
      <sz val="16"/>
      <color theme="1"/>
      <name val="Arial"/>
      <family val="2"/>
    </font>
    <font>
      <sz val="10"/>
      <name val="Helv"/>
    </font>
    <font>
      <sz val="9"/>
      <name val="Arial"/>
      <family val="2"/>
    </font>
    <font>
      <b/>
      <sz val="10"/>
      <name val="Arial"/>
      <family val="2"/>
    </font>
    <font>
      <sz val="11"/>
      <color theme="1"/>
      <name val="Arial"/>
      <family val="2"/>
    </font>
    <font>
      <sz val="9"/>
      <color theme="1"/>
      <name val="Arial"/>
      <family val="2"/>
    </font>
    <font>
      <b/>
      <sz val="10"/>
      <color theme="1"/>
      <name val="Arial"/>
      <family val="2"/>
    </font>
    <font>
      <b/>
      <sz val="11"/>
      <color rgb="FFFF0000"/>
      <name val="Calibri"/>
      <family val="2"/>
      <scheme val="minor"/>
    </font>
    <font>
      <sz val="11"/>
      <color rgb="FFFF0000"/>
      <name val="Calibri"/>
      <family val="2"/>
      <scheme val="minor"/>
    </font>
    <font>
      <sz val="9"/>
      <color theme="1"/>
      <name val="Arial Rounded MT Bold"/>
      <family val="2"/>
    </font>
    <font>
      <sz val="9"/>
      <color theme="0"/>
      <name val="Arial Rounded MT Bold"/>
      <family val="2"/>
    </font>
    <font>
      <sz val="9"/>
      <color rgb="FFFF0000"/>
      <name val="Arial Rounded MT Bold"/>
      <family val="2"/>
    </font>
    <font>
      <b/>
      <i/>
      <sz val="9"/>
      <name val="Arial Rounded MT Bold"/>
      <family val="2"/>
    </font>
    <font>
      <b/>
      <i/>
      <sz val="9"/>
      <color theme="0"/>
      <name val="Arial Rounded MT Bold"/>
      <family val="2"/>
    </font>
    <font>
      <i/>
      <sz val="9"/>
      <name val="Arial Rounded MT Bold"/>
      <family val="2"/>
    </font>
    <font>
      <b/>
      <sz val="11"/>
      <color rgb="FFC00000"/>
      <name val="Calibri"/>
      <family val="2"/>
      <scheme val="minor"/>
    </font>
    <font>
      <b/>
      <sz val="11"/>
      <color rgb="FFBB202A"/>
      <name val="Calibri"/>
      <family val="2"/>
      <scheme val="minor"/>
    </font>
    <font>
      <b/>
      <sz val="16"/>
      <color rgb="FFBB202A"/>
      <name val="Arial Rounded MT Bold"/>
      <family val="2"/>
    </font>
    <font>
      <b/>
      <i/>
      <sz val="16"/>
      <color rgb="FFBB202A"/>
      <name val="Arial"/>
      <family val="2"/>
    </font>
    <font>
      <sz val="9"/>
      <color theme="0"/>
      <name val="Calibri"/>
      <family val="2"/>
      <scheme val="minor"/>
    </font>
    <font>
      <sz val="9"/>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9BAEC2"/>
        <bgColor indexed="64"/>
      </patternFill>
    </fill>
    <fill>
      <patternFill patternType="solid">
        <fgColor rgb="FFBB202A"/>
        <bgColor indexed="64"/>
      </patternFill>
    </fill>
  </fills>
  <borders count="6">
    <border>
      <left/>
      <right/>
      <top/>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style="thin">
        <color theme="0"/>
      </left>
      <right/>
      <top/>
      <bottom/>
      <diagonal/>
    </border>
  </borders>
  <cellStyleXfs count="6">
    <xf numFmtId="0" fontId="0" fillId="0" borderId="0"/>
    <xf numFmtId="9" fontId="1" fillId="0" borderId="0" applyFont="0" applyFill="0" applyBorder="0" applyAlignment="0" applyProtection="0"/>
    <xf numFmtId="0" fontId="6" fillId="0" borderId="0"/>
    <xf numFmtId="164" fontId="6" fillId="0" borderId="0" applyFont="0" applyFill="0" applyBorder="0" applyAlignment="0" applyProtection="0"/>
    <xf numFmtId="9" fontId="6" fillId="0" borderId="0" applyFont="0" applyFill="0" applyBorder="0" applyAlignment="0" applyProtection="0"/>
    <xf numFmtId="165" fontId="1" fillId="0" borderId="0" applyFont="0" applyFill="0" applyBorder="0" applyAlignment="0" applyProtection="0"/>
  </cellStyleXfs>
  <cellXfs count="81">
    <xf numFmtId="0" fontId="0" fillId="0" borderId="0" xfId="0"/>
    <xf numFmtId="10" fontId="0" fillId="2" borderId="0" xfId="1" applyNumberFormat="1" applyFont="1" applyFill="1" applyBorder="1" applyAlignment="1">
      <alignment horizontal="right" vertical="center"/>
    </xf>
    <xf numFmtId="0" fontId="4" fillId="2" borderId="0" xfId="0" applyFont="1" applyFill="1" applyAlignment="1">
      <alignment horizontal="right" vertical="center"/>
    </xf>
    <xf numFmtId="0" fontId="4" fillId="2" borderId="0" xfId="0" applyFont="1" applyFill="1"/>
    <xf numFmtId="0" fontId="0" fillId="2" borderId="0" xfId="0" applyFill="1"/>
    <xf numFmtId="0" fontId="5" fillId="2" borderId="0" xfId="0" applyFont="1" applyFill="1"/>
    <xf numFmtId="0" fontId="7" fillId="2" borderId="0" xfId="2" applyFont="1" applyFill="1" applyAlignment="1">
      <alignment wrapText="1"/>
    </xf>
    <xf numFmtId="0" fontId="10" fillId="2" borderId="0" xfId="0" applyFont="1" applyFill="1" applyAlignment="1">
      <alignment vertical="top"/>
    </xf>
    <xf numFmtId="0" fontId="11" fillId="2" borderId="0" xfId="0" applyFont="1" applyFill="1" applyAlignment="1">
      <alignment vertical="top"/>
    </xf>
    <xf numFmtId="0" fontId="9" fillId="2" borderId="0" xfId="0" applyFont="1" applyFill="1" applyAlignment="1">
      <alignment vertical="top"/>
    </xf>
    <xf numFmtId="0" fontId="9" fillId="2" borderId="0" xfId="0" applyFont="1" applyFill="1"/>
    <xf numFmtId="0" fontId="10" fillId="2" borderId="0" xfId="0" applyFont="1" applyFill="1"/>
    <xf numFmtId="0" fontId="0" fillId="2" borderId="0" xfId="0" applyFill="1" applyAlignment="1">
      <alignment vertical="top"/>
    </xf>
    <xf numFmtId="10" fontId="12" fillId="2" borderId="0" xfId="1" applyNumberFormat="1" applyFont="1" applyFill="1" applyBorder="1" applyAlignment="1">
      <alignment horizontal="right" vertical="center"/>
    </xf>
    <xf numFmtId="0" fontId="13" fillId="2" borderId="0" xfId="0" applyFont="1" applyFill="1"/>
    <xf numFmtId="0" fontId="4" fillId="2" borderId="0" xfId="0" applyFont="1" applyFill="1" applyAlignment="1">
      <alignment vertical="center"/>
    </xf>
    <xf numFmtId="0" fontId="13" fillId="2" borderId="0" xfId="0" applyFont="1" applyFill="1" applyAlignment="1">
      <alignment vertical="center"/>
    </xf>
    <xf numFmtId="0" fontId="14" fillId="2" borderId="0" xfId="0" applyFont="1" applyFill="1"/>
    <xf numFmtId="0" fontId="14" fillId="2" borderId="0" xfId="0" applyFont="1" applyFill="1" applyAlignment="1">
      <alignment horizontal="right" vertical="center"/>
    </xf>
    <xf numFmtId="0" fontId="15" fillId="2" borderId="0" xfId="0" applyFont="1" applyFill="1"/>
    <xf numFmtId="0" fontId="16" fillId="2" borderId="0" xfId="0" applyFont="1" applyFill="1"/>
    <xf numFmtId="0" fontId="17" fillId="2" borderId="0" xfId="0" applyFont="1" applyFill="1" applyAlignment="1">
      <alignment wrapText="1"/>
    </xf>
    <xf numFmtId="0" fontId="18" fillId="2" borderId="0" xfId="0" applyFont="1" applyFill="1" applyAlignment="1">
      <alignment horizontal="center"/>
    </xf>
    <xf numFmtId="0" fontId="20" fillId="2" borderId="0" xfId="0" applyFont="1" applyFill="1"/>
    <xf numFmtId="0" fontId="0" fillId="2" borderId="0" xfId="0" applyFill="1" applyAlignment="1">
      <alignment vertical="center"/>
    </xf>
    <xf numFmtId="0" fontId="0" fillId="2" borderId="0" xfId="0" applyFill="1" applyAlignment="1">
      <alignment horizontal="right" vertical="center"/>
    </xf>
    <xf numFmtId="166" fontId="0" fillId="2" borderId="0" xfId="0" applyNumberFormat="1" applyFill="1" applyAlignment="1">
      <alignment horizontal="right" vertical="center"/>
    </xf>
    <xf numFmtId="0" fontId="13" fillId="2" borderId="0" xfId="0" applyFont="1" applyFill="1" applyAlignment="1">
      <alignment horizontal="left"/>
    </xf>
    <xf numFmtId="0" fontId="0" fillId="3" borderId="1" xfId="0" applyFill="1" applyBorder="1" applyAlignment="1" applyProtection="1">
      <alignment horizontal="right" vertical="center"/>
      <protection locked="0"/>
    </xf>
    <xf numFmtId="0" fontId="4" fillId="2" borderId="0" xfId="0" applyFont="1" applyFill="1" applyAlignment="1">
      <alignment horizontal="left"/>
    </xf>
    <xf numFmtId="166" fontId="0" fillId="3" borderId="1" xfId="0" applyNumberFormat="1" applyFill="1" applyBorder="1" applyAlignment="1" applyProtection="1">
      <alignment horizontal="right" vertical="center"/>
      <protection locked="0"/>
    </xf>
    <xf numFmtId="10" fontId="0" fillId="3" borderId="1" xfId="1" applyNumberFormat="1" applyFont="1" applyFill="1" applyBorder="1" applyAlignment="1" applyProtection="1">
      <alignment horizontal="right" vertical="center"/>
      <protection locked="0"/>
    </xf>
    <xf numFmtId="0" fontId="21" fillId="2" borderId="0" xfId="0" applyFont="1" applyFill="1"/>
    <xf numFmtId="0" fontId="21" fillId="2" borderId="0" xfId="0" applyFont="1" applyFill="1" applyAlignment="1">
      <alignment horizontal="center"/>
    </xf>
    <xf numFmtId="0" fontId="0" fillId="2" borderId="0" xfId="0" applyFill="1" applyAlignment="1">
      <alignment horizontal="left"/>
    </xf>
    <xf numFmtId="167" fontId="24" fillId="3" borderId="1" xfId="5" applyNumberFormat="1" applyFont="1" applyFill="1" applyBorder="1" applyAlignment="1" applyProtection="1">
      <alignment horizontal="right"/>
      <protection locked="0"/>
    </xf>
    <xf numFmtId="10" fontId="25" fillId="2" borderId="0" xfId="1" applyNumberFormat="1" applyFont="1" applyFill="1" applyBorder="1" applyAlignment="1">
      <alignment horizontal="center" vertical="center"/>
    </xf>
    <xf numFmtId="167" fontId="24" fillId="3" borderId="0" xfId="5" applyNumberFormat="1" applyFont="1" applyFill="1" applyBorder="1" applyAlignment="1" applyProtection="1">
      <alignment horizontal="right"/>
      <protection locked="0"/>
    </xf>
    <xf numFmtId="167" fontId="24" fillId="3" borderId="2" xfId="5" applyNumberFormat="1" applyFont="1" applyFill="1" applyBorder="1" applyAlignment="1" applyProtection="1">
      <alignment horizontal="left"/>
      <protection locked="0"/>
    </xf>
    <xf numFmtId="168" fontId="0" fillId="3" borderId="1" xfId="0" applyNumberFormat="1" applyFill="1" applyBorder="1" applyAlignment="1" applyProtection="1">
      <alignment horizontal="right" vertical="center"/>
      <protection locked="0"/>
    </xf>
    <xf numFmtId="1" fontId="0" fillId="3" borderId="1" xfId="0" applyNumberFormat="1" applyFill="1" applyBorder="1" applyAlignment="1" applyProtection="1">
      <alignment horizontal="right" vertical="center"/>
      <protection locked="0"/>
    </xf>
    <xf numFmtId="0" fontId="0" fillId="2" borderId="0" xfId="0" applyFill="1" applyAlignment="1">
      <alignment horizontal="left" vertical="center"/>
    </xf>
    <xf numFmtId="0" fontId="2" fillId="2" borderId="0" xfId="0" applyFont="1" applyFill="1" applyAlignment="1">
      <alignment horizontal="left"/>
    </xf>
    <xf numFmtId="4" fontId="4" fillId="2" borderId="1" xfId="0" applyNumberFormat="1" applyFont="1" applyFill="1" applyBorder="1" applyAlignment="1">
      <alignment horizontal="right" vertical="center"/>
    </xf>
    <xf numFmtId="169" fontId="0" fillId="3" borderId="1" xfId="0" applyNumberFormat="1" applyFill="1" applyBorder="1" applyAlignment="1" applyProtection="1">
      <alignment horizontal="right" vertical="center"/>
      <protection locked="0"/>
    </xf>
    <xf numFmtId="170" fontId="0" fillId="2" borderId="0" xfId="0" quotePrefix="1" applyNumberFormat="1" applyFill="1" applyAlignment="1">
      <alignment horizontal="right" vertical="center"/>
    </xf>
    <xf numFmtId="10" fontId="0" fillId="2" borderId="0" xfId="0" quotePrefix="1" applyNumberFormat="1" applyFill="1" applyAlignment="1">
      <alignment horizontal="right" vertical="center"/>
    </xf>
    <xf numFmtId="0" fontId="12" fillId="2" borderId="0" xfId="0" applyFont="1" applyFill="1"/>
    <xf numFmtId="0" fontId="13" fillId="2" borderId="0" xfId="0" applyFont="1" applyFill="1" applyAlignment="1">
      <alignment horizontal="right" vertical="center"/>
    </xf>
    <xf numFmtId="0" fontId="12" fillId="2" borderId="0" xfId="0" applyFont="1" applyFill="1" applyAlignment="1">
      <alignment horizontal="left"/>
    </xf>
    <xf numFmtId="0" fontId="12" fillId="2" borderId="0" xfId="0" applyFont="1" applyFill="1" applyAlignment="1">
      <alignment horizontal="center"/>
    </xf>
    <xf numFmtId="10" fontId="13" fillId="2" borderId="0" xfId="0" applyNumberFormat="1" applyFont="1" applyFill="1" applyAlignment="1">
      <alignment horizontal="right"/>
    </xf>
    <xf numFmtId="169" fontId="13" fillId="2" borderId="1" xfId="0" applyNumberFormat="1" applyFont="1" applyFill="1" applyBorder="1" applyAlignment="1">
      <alignment horizontal="right" vertical="center"/>
    </xf>
    <xf numFmtId="0" fontId="13" fillId="2" borderId="1" xfId="0" applyFont="1" applyFill="1" applyBorder="1" applyAlignment="1">
      <alignment horizontal="right" vertical="center"/>
    </xf>
    <xf numFmtId="10" fontId="13" fillId="2" borderId="1" xfId="1" applyNumberFormat="1" applyFont="1" applyFill="1" applyBorder="1" applyAlignment="1" applyProtection="1">
      <alignment horizontal="right" vertical="center"/>
    </xf>
    <xf numFmtId="168" fontId="13" fillId="2" borderId="1" xfId="0" applyNumberFormat="1" applyFont="1" applyFill="1" applyBorder="1" applyAlignment="1">
      <alignment horizontal="right" vertical="center"/>
    </xf>
    <xf numFmtId="170" fontId="13" fillId="2" borderId="1" xfId="0" applyNumberFormat="1" applyFont="1" applyFill="1" applyBorder="1" applyAlignment="1">
      <alignment horizontal="right" vertical="center"/>
    </xf>
    <xf numFmtId="0" fontId="24" fillId="2" borderId="0" xfId="0" applyFont="1" applyFill="1" applyAlignment="1">
      <alignment horizontal="left"/>
    </xf>
    <xf numFmtId="0" fontId="24" fillId="2" borderId="0" xfId="0" applyFont="1" applyFill="1" applyAlignment="1">
      <alignment horizontal="left" wrapText="1"/>
    </xf>
    <xf numFmtId="0" fontId="0" fillId="2" borderId="0" xfId="0" applyFill="1" applyAlignment="1">
      <alignment horizontal="center" wrapText="1"/>
    </xf>
    <xf numFmtId="166" fontId="0" fillId="3" borderId="3" xfId="0" quotePrefix="1" applyNumberFormat="1" applyFill="1" applyBorder="1" applyAlignment="1">
      <alignment horizontal="center" vertical="center"/>
    </xf>
    <xf numFmtId="166" fontId="0" fillId="3" borderId="4" xfId="0" applyNumberFormat="1" applyFill="1" applyBorder="1" applyAlignment="1">
      <alignment horizontal="center" vertical="center"/>
    </xf>
    <xf numFmtId="0" fontId="0" fillId="2" borderId="5" xfId="0" applyFill="1" applyBorder="1" applyAlignment="1">
      <alignment horizontal="center" vertical="top" wrapText="1"/>
    </xf>
    <xf numFmtId="0" fontId="22" fillId="2" borderId="0" xfId="0" applyFont="1" applyFill="1" applyAlignment="1">
      <alignment horizontal="center" wrapText="1"/>
    </xf>
    <xf numFmtId="0" fontId="19" fillId="2" borderId="0" xfId="0" applyFont="1" applyFill="1" applyAlignment="1">
      <alignment horizontal="center" wrapText="1"/>
    </xf>
    <xf numFmtId="166" fontId="0" fillId="3" borderId="3" xfId="0" quotePrefix="1" applyNumberFormat="1" applyFill="1" applyBorder="1" applyAlignment="1" applyProtection="1">
      <alignment horizontal="center" vertical="center"/>
      <protection locked="0"/>
    </xf>
    <xf numFmtId="166" fontId="0" fillId="3" borderId="4" xfId="0" applyNumberFormat="1" applyFill="1" applyBorder="1" applyAlignment="1" applyProtection="1">
      <alignment horizontal="center" vertical="center"/>
      <protection locked="0"/>
    </xf>
    <xf numFmtId="0" fontId="23" fillId="2" borderId="0" xfId="0" applyFont="1" applyFill="1" applyAlignment="1">
      <alignment horizontal="center"/>
    </xf>
    <xf numFmtId="0" fontId="10" fillId="2" borderId="0" xfId="0" applyFont="1" applyFill="1" applyAlignment="1">
      <alignment horizontal="left" vertical="top"/>
    </xf>
    <xf numFmtId="0" fontId="11" fillId="2" borderId="0" xfId="0" applyFont="1" applyFill="1" applyAlignment="1">
      <alignment horizontal="left" vertical="top" wrapText="1"/>
    </xf>
    <xf numFmtId="0" fontId="3" fillId="4" borderId="0" xfId="0" applyFont="1" applyFill="1" applyAlignment="1">
      <alignment horizontal="left"/>
    </xf>
    <xf numFmtId="0" fontId="8" fillId="2" borderId="0" xfId="2" applyFont="1" applyFill="1" applyAlignment="1">
      <alignment horizontal="left" vertical="top" wrapText="1"/>
    </xf>
    <xf numFmtId="0" fontId="7" fillId="2" borderId="0" xfId="2" applyFont="1" applyFill="1" applyAlignment="1">
      <alignment horizontal="left" vertical="top" wrapText="1"/>
    </xf>
    <xf numFmtId="0" fontId="10" fillId="2" borderId="0" xfId="0" applyFont="1" applyFill="1" applyAlignment="1">
      <alignment vertical="top" wrapText="1"/>
    </xf>
    <xf numFmtId="0" fontId="11" fillId="2" borderId="0" xfId="0" applyFont="1" applyFill="1" applyAlignment="1">
      <alignment vertical="top" wrapText="1"/>
    </xf>
    <xf numFmtId="0" fontId="0" fillId="0" borderId="0" xfId="0" applyAlignment="1">
      <alignment vertical="top" wrapText="1"/>
    </xf>
    <xf numFmtId="0" fontId="10" fillId="2" borderId="0" xfId="0" applyFont="1" applyFill="1" applyAlignment="1">
      <alignment horizontal="left" vertical="top" wrapText="1"/>
    </xf>
    <xf numFmtId="0" fontId="11" fillId="2" borderId="0" xfId="0" applyFont="1" applyFill="1" applyAlignment="1">
      <alignment vertical="top"/>
    </xf>
    <xf numFmtId="0" fontId="0" fillId="0" borderId="0" xfId="0" applyAlignment="1">
      <alignment vertical="top"/>
    </xf>
    <xf numFmtId="0" fontId="7" fillId="0" borderId="0" xfId="2" applyFont="1" applyAlignment="1">
      <alignment horizontal="left" vertical="top" wrapText="1"/>
    </xf>
    <xf numFmtId="0" fontId="0" fillId="0" borderId="0" xfId="0" applyAlignment="1">
      <alignment wrapText="1"/>
    </xf>
  </cellXfs>
  <cellStyles count="6">
    <cellStyle name="Currency" xfId="5" builtinId="4"/>
    <cellStyle name="Currency 2" xfId="3" xr:uid="{00000000-0005-0000-0000-000002000000}"/>
    <cellStyle name="Normal" xfId="0" builtinId="0"/>
    <cellStyle name="Normal 2" xfId="2" xr:uid="{00000000-0005-0000-0000-000004000000}"/>
    <cellStyle name="Percent" xfId="1" builtinId="5"/>
    <cellStyle name="Percent 2" xfId="4" xr:uid="{00000000-0005-0000-0000-000006000000}"/>
  </cellStyles>
  <dxfs count="9">
    <dxf>
      <fill>
        <patternFill>
          <bgColor rgb="FFFF0000"/>
        </patternFill>
      </fill>
    </dxf>
    <dxf>
      <fill>
        <patternFill>
          <bgColor rgb="FF00B050"/>
        </patternFill>
      </fill>
    </dxf>
    <dxf>
      <fill>
        <patternFill>
          <bgColor rgb="FFFF8000"/>
        </patternFill>
      </fill>
    </dxf>
    <dxf>
      <fill>
        <patternFill>
          <bgColor rgb="FF00B050"/>
        </patternFill>
      </fill>
    </dxf>
    <dxf>
      <fill>
        <patternFill>
          <bgColor rgb="FFFF8000"/>
        </patternFill>
      </fill>
    </dxf>
    <dxf>
      <fill>
        <patternFill>
          <bgColor rgb="FF00B050"/>
        </patternFill>
      </fill>
    </dxf>
    <dxf>
      <fill>
        <patternFill>
          <bgColor rgb="FFFF8000"/>
        </patternFill>
      </fill>
    </dxf>
    <dxf>
      <fill>
        <patternFill>
          <bgColor rgb="FF00B050"/>
        </patternFill>
      </fill>
    </dxf>
    <dxf>
      <fill>
        <patternFill>
          <bgColor rgb="FFFF8000"/>
        </patternFill>
      </fill>
    </dxf>
  </dxfs>
  <tableStyles count="0" defaultTableStyle="TableStyleMedium9" defaultPivotStyle="PivotStyleLight16"/>
  <colors>
    <mruColors>
      <color rgb="FFFF8000"/>
      <color rgb="FFBB202A"/>
      <color rgb="FF9BAEC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06/relationships/vbaProject" Target="vbaProject.bin"/><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124042</xdr:colOff>
      <xdr:row>1</xdr:row>
      <xdr:rowOff>57907</xdr:rowOff>
    </xdr:from>
    <xdr:to>
      <xdr:col>2</xdr:col>
      <xdr:colOff>1851242</xdr:colOff>
      <xdr:row>4</xdr:row>
      <xdr:rowOff>33533</xdr:rowOff>
    </xdr:to>
    <xdr:pic>
      <xdr:nvPicPr>
        <xdr:cNvPr id="2" name="Picture 1">
          <a:extLst>
            <a:ext uri="{FF2B5EF4-FFF2-40B4-BE49-F238E27FC236}">
              <a16:creationId xmlns:a16="http://schemas.microsoft.com/office/drawing/2014/main" id="{905E168C-7E7D-491A-BD81-20B8A2F935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4042" y="143632"/>
          <a:ext cx="2079625" cy="432826"/>
        </a:xfrm>
        <a:prstGeom prst="rect">
          <a:avLst/>
        </a:prstGeom>
      </xdr:spPr>
    </xdr:pic>
    <xdr:clientData/>
  </xdr:twoCellAnchor>
  <xdr:twoCellAnchor>
    <xdr:from>
      <xdr:col>0</xdr:col>
      <xdr:colOff>0</xdr:colOff>
      <xdr:row>5</xdr:row>
      <xdr:rowOff>33131</xdr:rowOff>
    </xdr:from>
    <xdr:to>
      <xdr:col>8</xdr:col>
      <xdr:colOff>1495425</xdr:colOff>
      <xdr:row>5</xdr:row>
      <xdr:rowOff>57150</xdr:rowOff>
    </xdr:to>
    <xdr:cxnSp macro="">
      <xdr:nvCxnSpPr>
        <xdr:cNvPr id="3" name="Straight Connector 2">
          <a:extLst>
            <a:ext uri="{FF2B5EF4-FFF2-40B4-BE49-F238E27FC236}">
              <a16:creationId xmlns:a16="http://schemas.microsoft.com/office/drawing/2014/main" id="{8383C7E7-0F57-487F-BDE0-411500743C3D}"/>
            </a:ext>
          </a:extLst>
        </xdr:cNvPr>
        <xdr:cNvCxnSpPr/>
      </xdr:nvCxnSpPr>
      <xdr:spPr>
        <a:xfrm>
          <a:off x="0" y="1060174"/>
          <a:ext cx="9289360" cy="24019"/>
        </a:xfrm>
        <a:prstGeom prst="line">
          <a:avLst/>
        </a:prstGeom>
        <a:ln w="19050">
          <a:solidFill>
            <a:srgbClr val="C00000"/>
          </a:solidFill>
        </a:ln>
        <a:effectLst>
          <a:outerShdw blurRad="50800" dist="38100" dir="2700000" algn="tl" rotWithShape="0">
            <a:prstClr val="black">
              <a:alpha val="40000"/>
            </a:prstClr>
          </a:outerShdw>
        </a:effectLst>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229842</xdr:colOff>
      <xdr:row>0</xdr:row>
      <xdr:rowOff>82825</xdr:rowOff>
    </xdr:from>
    <xdr:to>
      <xdr:col>8</xdr:col>
      <xdr:colOff>960782</xdr:colOff>
      <xdr:row>3</xdr:row>
      <xdr:rowOff>66260</xdr:rowOff>
    </xdr:to>
    <xdr:sp macro="[0]!Sheet3.Clearcontents_erc" textlink="">
      <xdr:nvSpPr>
        <xdr:cNvPr id="4" name="Snip Diagonal Corner Rectangle 8">
          <a:extLst>
            <a:ext uri="{FF2B5EF4-FFF2-40B4-BE49-F238E27FC236}">
              <a16:creationId xmlns:a16="http://schemas.microsoft.com/office/drawing/2014/main" id="{182F2FCD-0374-4213-8100-684F6726F249}"/>
            </a:ext>
          </a:extLst>
        </xdr:cNvPr>
        <xdr:cNvSpPr/>
      </xdr:nvSpPr>
      <xdr:spPr>
        <a:xfrm>
          <a:off x="8487603" y="82825"/>
          <a:ext cx="730940" cy="364435"/>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200">
              <a:solidFill>
                <a:srgbClr val="C00000"/>
              </a:solidFill>
              <a:latin typeface="Arial Rounded MT Bold" panose="020F0704030504030204" pitchFamily="34" charset="0"/>
            </a:rPr>
            <a:t>Reset</a:t>
          </a:r>
        </a:p>
      </xdr:txBody>
    </xdr:sp>
    <xdr:clientData/>
  </xdr:twoCellAnchor>
  <xdr:twoCellAnchor>
    <xdr:from>
      <xdr:col>7</xdr:col>
      <xdr:colOff>414131</xdr:colOff>
      <xdr:row>0</xdr:row>
      <xdr:rowOff>74543</xdr:rowOff>
    </xdr:from>
    <xdr:to>
      <xdr:col>8</xdr:col>
      <xdr:colOff>107673</xdr:colOff>
      <xdr:row>3</xdr:row>
      <xdr:rowOff>41413</xdr:rowOff>
    </xdr:to>
    <xdr:sp macro="[0]!_xludf.help" textlink="">
      <xdr:nvSpPr>
        <xdr:cNvPr id="5" name="Snip Diagonal Corner Rectangle 9">
          <a:extLst>
            <a:ext uri="{FF2B5EF4-FFF2-40B4-BE49-F238E27FC236}">
              <a16:creationId xmlns:a16="http://schemas.microsoft.com/office/drawing/2014/main" id="{BA6643CB-3FB9-4C4F-887C-548AF1A709C2}"/>
            </a:ext>
          </a:extLst>
        </xdr:cNvPr>
        <xdr:cNvSpPr/>
      </xdr:nvSpPr>
      <xdr:spPr>
        <a:xfrm>
          <a:off x="7636566" y="74543"/>
          <a:ext cx="728868" cy="347870"/>
        </a:xfrm>
        <a:prstGeom prst="snip2DiagRect">
          <a:avLst/>
        </a:prstGeom>
        <a:solidFill>
          <a:schemeClr val="bg1"/>
        </a:solidFill>
        <a:ln>
          <a:solidFill>
            <a:srgbClr val="C00000"/>
          </a:solidFill>
        </a:ln>
        <a:effectLst>
          <a:outerShdw blurRad="50800" dist="38100" dir="2700000" algn="tl" rotWithShape="0">
            <a:prstClr val="black">
              <a:alpha val="40000"/>
            </a:prstClr>
          </a:outerShdw>
        </a:effectLst>
        <a:scene3d>
          <a:camera prst="orthographicFront"/>
          <a:lightRig rig="threePt" dir="t"/>
        </a:scene3d>
        <a:sp3d>
          <a:bevelT w="165100" prst="coolSlan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n-AU" sz="1200">
              <a:solidFill>
                <a:srgbClr val="C00000"/>
              </a:solidFill>
              <a:latin typeface="Arial Rounded MT Bold" panose="020F0704030504030204" pitchFamily="34" charset="0"/>
            </a:rPr>
            <a:t>Help</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D90F62-1387-4468-8EFF-D1679F4D7BBA}">
  <sheetPr codeName="Sheet3">
    <pageSetUpPr fitToPage="1"/>
  </sheetPr>
  <dimension ref="B1:AT63"/>
  <sheetViews>
    <sheetView tabSelected="1" zoomScale="70" zoomScaleNormal="70" workbookViewId="0">
      <selection activeCell="D10" sqref="D10"/>
    </sheetView>
  </sheetViews>
  <sheetFormatPr defaultColWidth="9.1796875" defaultRowHeight="11.5" x14ac:dyDescent="0.25"/>
  <cols>
    <col min="1" max="1" width="2.1796875" style="17" customWidth="1"/>
    <col min="2" max="2" width="3.1796875" style="17" customWidth="1"/>
    <col min="3" max="3" width="53" style="17" bestFit="1" customWidth="1"/>
    <col min="4" max="4" width="17.26953125" style="17" customWidth="1"/>
    <col min="5" max="5" width="7" style="17" hidden="1" customWidth="1"/>
    <col min="6" max="6" width="18.26953125" style="17" customWidth="1"/>
    <col min="7" max="7" width="14.54296875" style="17" customWidth="1"/>
    <col min="8" max="8" width="15.54296875" style="18" customWidth="1"/>
    <col min="9" max="9" width="15" style="18" customWidth="1"/>
    <col min="10" max="11" width="1.26953125" style="17" customWidth="1"/>
    <col min="12" max="15" width="9.1796875" style="17"/>
    <col min="16" max="16" width="10.7265625" style="19" bestFit="1" customWidth="1"/>
    <col min="17" max="17" width="9.1796875" style="19"/>
    <col min="18" max="16384" width="9.1796875" style="17"/>
  </cols>
  <sheetData>
    <row r="1" spans="3:46" ht="6.75" customHeight="1" x14ac:dyDescent="0.25"/>
    <row r="3" spans="3:46" x14ac:dyDescent="0.25">
      <c r="L3" s="19"/>
      <c r="M3" s="19"/>
      <c r="N3" s="19"/>
      <c r="O3" s="19"/>
      <c r="R3" s="19"/>
      <c r="S3" s="19"/>
      <c r="T3" s="19"/>
      <c r="U3" s="19"/>
      <c r="V3" s="19"/>
      <c r="W3" s="19"/>
      <c r="X3" s="19"/>
      <c r="Y3" s="19"/>
      <c r="Z3" s="19"/>
      <c r="AA3" s="19"/>
      <c r="AB3" s="19"/>
      <c r="AC3" s="19"/>
      <c r="AD3" s="19"/>
      <c r="AE3" s="19"/>
      <c r="AF3" s="20"/>
      <c r="AG3" s="20"/>
      <c r="AH3" s="20"/>
      <c r="AI3" s="20"/>
      <c r="AJ3" s="20"/>
      <c r="AK3" s="20"/>
      <c r="AL3" s="20"/>
      <c r="AM3" s="20"/>
      <c r="AN3" s="20"/>
      <c r="AO3" s="20"/>
      <c r="AP3" s="20"/>
      <c r="AQ3" s="20"/>
      <c r="AR3" s="20"/>
      <c r="AS3" s="20"/>
      <c r="AT3" s="20"/>
    </row>
    <row r="4" spans="3:46" x14ac:dyDescent="0.25">
      <c r="L4" s="19"/>
      <c r="M4" s="19"/>
      <c r="N4" s="19"/>
      <c r="O4" s="19"/>
      <c r="R4" s="19"/>
      <c r="S4" s="19"/>
      <c r="T4" s="19"/>
      <c r="U4" s="19"/>
      <c r="V4" s="19"/>
      <c r="W4" s="19"/>
      <c r="X4" s="19"/>
      <c r="Y4" s="19"/>
      <c r="Z4" s="19"/>
      <c r="AA4" s="19"/>
      <c r="AB4" s="19"/>
      <c r="AC4" s="19"/>
      <c r="AD4" s="19"/>
      <c r="AE4" s="19"/>
      <c r="AF4" s="20"/>
      <c r="AG4" s="20"/>
      <c r="AH4" s="20"/>
      <c r="AI4" s="20"/>
      <c r="AJ4" s="20"/>
      <c r="AK4" s="20"/>
      <c r="AL4" s="20"/>
      <c r="AM4" s="20"/>
      <c r="AN4" s="20"/>
      <c r="AO4" s="20"/>
      <c r="AP4" s="20"/>
      <c r="AQ4" s="20"/>
      <c r="AR4" s="20"/>
      <c r="AS4" s="20"/>
      <c r="AT4" s="20"/>
    </row>
    <row r="5" spans="3:46" ht="39" customHeight="1" x14ac:dyDescent="0.4">
      <c r="C5" s="63" t="s">
        <v>0</v>
      </c>
      <c r="D5" s="63"/>
      <c r="E5" s="63"/>
      <c r="F5" s="63"/>
      <c r="G5" s="63"/>
      <c r="H5" s="63"/>
      <c r="I5" s="63"/>
      <c r="J5" s="21"/>
      <c r="K5" s="21"/>
      <c r="L5" s="22"/>
      <c r="M5" s="22"/>
      <c r="N5" s="19"/>
      <c r="O5" s="19"/>
      <c r="R5" s="19"/>
      <c r="S5" s="19"/>
      <c r="T5" s="19"/>
      <c r="U5" s="19"/>
      <c r="V5" s="19"/>
      <c r="W5" s="19"/>
      <c r="X5" s="19"/>
      <c r="Y5" s="19"/>
      <c r="Z5" s="19"/>
      <c r="AA5" s="19"/>
      <c r="AB5" s="19"/>
      <c r="AC5" s="19"/>
      <c r="AD5" s="19"/>
      <c r="AE5" s="19"/>
      <c r="AF5" s="20"/>
      <c r="AG5" s="20"/>
      <c r="AH5" s="20"/>
      <c r="AI5" s="20"/>
      <c r="AJ5" s="20"/>
      <c r="AK5" s="20"/>
      <c r="AL5" s="20"/>
      <c r="AM5" s="20"/>
      <c r="AN5" s="20"/>
      <c r="AO5" s="20"/>
      <c r="AP5" s="20"/>
      <c r="AQ5" s="20"/>
      <c r="AR5" s="20"/>
      <c r="AS5" s="20"/>
      <c r="AT5" s="20"/>
    </row>
    <row r="6" spans="3:46" ht="12.75" customHeight="1" x14ac:dyDescent="0.25">
      <c r="C6" s="64"/>
      <c r="D6" s="64"/>
      <c r="E6" s="64"/>
      <c r="F6" s="64"/>
      <c r="G6" s="64"/>
      <c r="H6" s="64"/>
      <c r="I6" s="64"/>
      <c r="J6" s="21"/>
      <c r="K6" s="21"/>
      <c r="L6" s="22"/>
      <c r="M6" s="22"/>
      <c r="N6" s="19"/>
      <c r="O6" s="19"/>
      <c r="R6" s="19"/>
      <c r="S6" s="19"/>
      <c r="T6" s="19"/>
      <c r="U6" s="19"/>
      <c r="V6" s="19"/>
      <c r="W6" s="19"/>
      <c r="X6" s="19"/>
      <c r="Y6" s="19"/>
      <c r="Z6" s="19"/>
      <c r="AA6" s="19"/>
      <c r="AB6" s="19"/>
      <c r="AC6" s="19"/>
      <c r="AD6" s="19"/>
      <c r="AE6" s="19"/>
      <c r="AF6" s="20"/>
      <c r="AG6" s="20"/>
      <c r="AH6" s="20"/>
      <c r="AI6" s="20"/>
      <c r="AJ6" s="20"/>
      <c r="AK6" s="20"/>
      <c r="AL6" s="20"/>
      <c r="AM6" s="20"/>
      <c r="AN6" s="20"/>
      <c r="AO6" s="20"/>
      <c r="AP6" s="20"/>
      <c r="AQ6" s="20"/>
      <c r="AR6" s="20"/>
      <c r="AS6" s="20"/>
      <c r="AT6" s="20"/>
    </row>
    <row r="7" spans="3:46" ht="1.5" customHeight="1" x14ac:dyDescent="0.25">
      <c r="L7" s="19"/>
      <c r="M7" s="19"/>
      <c r="N7" s="19"/>
      <c r="O7" s="19" t="s">
        <v>1</v>
      </c>
      <c r="R7" s="19"/>
      <c r="S7" s="19"/>
      <c r="T7" s="19"/>
      <c r="U7" s="19"/>
      <c r="V7" s="19"/>
      <c r="W7" s="19"/>
      <c r="X7" s="19"/>
      <c r="Y7" s="19"/>
      <c r="Z7" s="19"/>
      <c r="AA7" s="19"/>
      <c r="AB7" s="19"/>
      <c r="AC7" s="19"/>
      <c r="AD7" s="19"/>
      <c r="AE7" s="19"/>
      <c r="AF7" s="20"/>
      <c r="AG7" s="20"/>
      <c r="AH7" s="20"/>
      <c r="AI7" s="20"/>
      <c r="AJ7" s="20"/>
      <c r="AK7" s="20"/>
      <c r="AL7" s="20"/>
      <c r="AM7" s="20"/>
      <c r="AN7" s="20"/>
      <c r="AO7" s="20"/>
      <c r="AP7" s="20"/>
      <c r="AQ7" s="20"/>
      <c r="AR7" s="20"/>
      <c r="AS7" s="20"/>
      <c r="AT7" s="20"/>
    </row>
    <row r="8" spans="3:46" s="4" customFormat="1" ht="14.5" x14ac:dyDescent="0.35">
      <c r="C8" s="23"/>
      <c r="D8" s="23"/>
      <c r="E8" s="23"/>
      <c r="F8" s="23"/>
      <c r="G8" s="23"/>
      <c r="H8" s="23"/>
      <c r="I8" s="32" t="s">
        <v>90</v>
      </c>
      <c r="L8" s="3"/>
      <c r="M8" s="3"/>
      <c r="N8" s="3"/>
      <c r="O8" s="3">
        <v>1</v>
      </c>
      <c r="P8" s="3"/>
      <c r="Q8" s="3"/>
      <c r="R8" s="2"/>
      <c r="S8" s="15"/>
      <c r="T8" s="3"/>
      <c r="U8" s="3"/>
      <c r="V8" s="3"/>
      <c r="W8" s="3"/>
      <c r="X8" s="3"/>
      <c r="Y8" s="3"/>
      <c r="Z8" s="3"/>
      <c r="AA8" s="3"/>
      <c r="AB8" s="3"/>
      <c r="AC8" s="3"/>
      <c r="AD8" s="3"/>
      <c r="AE8" s="3"/>
      <c r="AF8" s="14"/>
      <c r="AG8" s="14"/>
      <c r="AH8" s="14"/>
      <c r="AI8" s="14"/>
      <c r="AJ8" s="14"/>
      <c r="AK8" s="14"/>
      <c r="AL8" s="14"/>
      <c r="AM8" s="14"/>
      <c r="AN8" s="14"/>
      <c r="AO8" s="14"/>
      <c r="AP8" s="14"/>
      <c r="AQ8" s="14"/>
      <c r="AR8" s="14"/>
      <c r="AS8" s="14"/>
      <c r="AT8" s="14"/>
    </row>
    <row r="9" spans="3:46" s="4" customFormat="1" ht="14.5" x14ac:dyDescent="0.35">
      <c r="C9" s="32" t="s">
        <v>2</v>
      </c>
      <c r="D9" s="23"/>
      <c r="E9" s="23"/>
      <c r="F9" s="23"/>
      <c r="G9" s="23"/>
      <c r="H9" s="23"/>
      <c r="I9" s="32"/>
      <c r="L9" s="3"/>
      <c r="M9" s="3"/>
      <c r="N9" s="3"/>
      <c r="O9" s="3"/>
      <c r="P9" s="3"/>
      <c r="Q9" s="3"/>
      <c r="R9" s="2"/>
      <c r="S9" s="15"/>
      <c r="T9" s="3"/>
      <c r="U9" s="3"/>
      <c r="V9" s="3"/>
      <c r="W9" s="3"/>
      <c r="X9" s="3"/>
      <c r="Y9" s="3"/>
      <c r="Z9" s="3"/>
      <c r="AA9" s="3"/>
      <c r="AB9" s="3"/>
      <c r="AC9" s="3"/>
      <c r="AD9" s="3"/>
      <c r="AE9" s="3"/>
      <c r="AF9" s="14"/>
      <c r="AG9" s="14"/>
      <c r="AH9" s="14"/>
      <c r="AI9" s="14"/>
      <c r="AJ9" s="14"/>
      <c r="AK9" s="14"/>
      <c r="AL9" s="14"/>
      <c r="AM9" s="14"/>
      <c r="AN9" s="14"/>
      <c r="AO9" s="14"/>
      <c r="AP9" s="14"/>
      <c r="AQ9" s="14"/>
      <c r="AR9" s="14"/>
      <c r="AS9" s="14"/>
      <c r="AT9" s="14"/>
    </row>
    <row r="10" spans="3:46" s="4" customFormat="1" ht="14.5" x14ac:dyDescent="0.35">
      <c r="C10" s="42" t="s">
        <v>3</v>
      </c>
      <c r="D10" s="44"/>
      <c r="E10" s="29" t="s">
        <v>4</v>
      </c>
      <c r="F10" s="29"/>
      <c r="G10" s="29"/>
      <c r="H10" s="23"/>
      <c r="I10" s="25"/>
      <c r="L10" s="3"/>
      <c r="M10" s="3"/>
      <c r="N10" s="14"/>
      <c r="O10" s="3">
        <v>5</v>
      </c>
      <c r="P10" s="3" t="s">
        <v>5</v>
      </c>
      <c r="Q10" s="3">
        <v>52</v>
      </c>
      <c r="R10" s="14"/>
      <c r="S10" s="14"/>
      <c r="T10" s="14"/>
      <c r="U10" s="3"/>
      <c r="V10" s="3"/>
      <c r="W10" s="3"/>
      <c r="X10" s="3"/>
      <c r="Y10" s="3"/>
      <c r="Z10" s="3"/>
      <c r="AA10" s="3"/>
      <c r="AB10" s="3"/>
      <c r="AC10" s="3"/>
      <c r="AD10" s="3"/>
      <c r="AE10" s="3"/>
      <c r="AF10" s="14"/>
      <c r="AG10" s="14"/>
      <c r="AH10" s="14"/>
      <c r="AI10" s="14"/>
      <c r="AJ10" s="14"/>
      <c r="AK10" s="14"/>
      <c r="AL10" s="14"/>
      <c r="AM10" s="14"/>
      <c r="AN10" s="14"/>
      <c r="AO10" s="14"/>
      <c r="AP10" s="14"/>
      <c r="AQ10" s="14"/>
      <c r="AR10" s="14"/>
      <c r="AS10" s="14"/>
      <c r="AT10" s="14"/>
    </row>
    <row r="11" spans="3:46" s="4" customFormat="1" ht="14.5" x14ac:dyDescent="0.35">
      <c r="C11" s="34" t="s">
        <v>6</v>
      </c>
      <c r="D11" s="28"/>
      <c r="E11" s="35"/>
      <c r="F11" s="29"/>
      <c r="G11" s="29"/>
      <c r="H11" s="23"/>
      <c r="I11" s="32"/>
      <c r="L11" s="3"/>
      <c r="M11" s="3"/>
      <c r="N11" s="3"/>
      <c r="O11" s="3"/>
      <c r="P11" s="3"/>
      <c r="Q11" s="3"/>
      <c r="R11" s="2"/>
      <c r="S11" s="15"/>
      <c r="T11" s="3"/>
      <c r="U11" s="3"/>
      <c r="V11" s="3"/>
      <c r="W11" s="3"/>
      <c r="X11" s="3"/>
      <c r="Y11" s="3"/>
      <c r="Z11" s="3"/>
      <c r="AA11" s="3"/>
      <c r="AB11" s="3"/>
      <c r="AC11" s="3"/>
      <c r="AD11" s="3"/>
      <c r="AE11" s="3"/>
      <c r="AF11" s="14"/>
      <c r="AG11" s="14"/>
      <c r="AH11" s="14"/>
      <c r="AI11" s="14"/>
      <c r="AJ11" s="14"/>
      <c r="AK11" s="14"/>
      <c r="AL11" s="14"/>
      <c r="AM11" s="14"/>
      <c r="AN11" s="14"/>
      <c r="AO11" s="14"/>
      <c r="AP11" s="14"/>
      <c r="AQ11" s="14"/>
      <c r="AR11" s="14"/>
      <c r="AS11" s="14"/>
      <c r="AT11" s="14"/>
    </row>
    <row r="12" spans="3:46" s="4" customFormat="1" ht="14.5" x14ac:dyDescent="0.35">
      <c r="C12" s="34"/>
      <c r="D12" s="34"/>
      <c r="E12" s="37"/>
      <c r="F12" s="29"/>
      <c r="G12" s="29"/>
      <c r="H12" s="23"/>
      <c r="I12" s="32"/>
      <c r="L12" s="3"/>
      <c r="M12" s="3"/>
      <c r="N12" s="3"/>
      <c r="O12" s="3"/>
      <c r="P12" s="3"/>
      <c r="Q12" s="3"/>
      <c r="R12" s="2"/>
      <c r="S12" s="15"/>
      <c r="T12" s="3"/>
      <c r="U12" s="3"/>
      <c r="V12" s="3"/>
      <c r="W12" s="3"/>
      <c r="X12" s="3"/>
      <c r="Y12" s="3"/>
      <c r="Z12" s="3"/>
      <c r="AA12" s="3"/>
      <c r="AB12" s="3"/>
      <c r="AC12" s="3"/>
      <c r="AD12" s="3"/>
      <c r="AE12" s="3"/>
      <c r="AF12" s="14"/>
      <c r="AG12" s="14"/>
      <c r="AH12" s="14"/>
      <c r="AI12" s="14"/>
      <c r="AJ12" s="14"/>
      <c r="AK12" s="14"/>
      <c r="AL12" s="14"/>
      <c r="AM12" s="14"/>
      <c r="AN12" s="14"/>
      <c r="AO12" s="14"/>
      <c r="AP12" s="14"/>
      <c r="AQ12" s="14"/>
      <c r="AR12" s="14"/>
      <c r="AS12" s="14"/>
      <c r="AT12" s="14"/>
    </row>
    <row r="13" spans="3:46" s="4" customFormat="1" ht="14.5" x14ac:dyDescent="0.35">
      <c r="C13" s="34" t="s">
        <v>7</v>
      </c>
      <c r="D13" s="39"/>
      <c r="E13" s="37"/>
      <c r="F13" s="29"/>
      <c r="G13" s="29"/>
      <c r="H13" s="23"/>
      <c r="I13" s="32"/>
      <c r="L13" s="3"/>
      <c r="M13" s="3"/>
      <c r="N13" s="3"/>
      <c r="O13" s="3"/>
      <c r="P13" s="3"/>
      <c r="Q13" s="3"/>
      <c r="R13" s="2"/>
      <c r="S13" s="15"/>
      <c r="T13" s="3"/>
      <c r="U13" s="3"/>
      <c r="V13" s="3"/>
      <c r="W13" s="3"/>
      <c r="X13" s="3"/>
      <c r="Y13" s="3"/>
      <c r="Z13" s="3"/>
      <c r="AA13" s="3"/>
      <c r="AB13" s="3"/>
      <c r="AC13" s="3"/>
      <c r="AD13" s="3"/>
      <c r="AE13" s="3"/>
      <c r="AF13" s="14"/>
      <c r="AG13" s="14"/>
      <c r="AH13" s="14"/>
      <c r="AI13" s="14"/>
      <c r="AJ13" s="14"/>
      <c r="AK13" s="14"/>
      <c r="AL13" s="14"/>
      <c r="AM13" s="14"/>
      <c r="AN13" s="14"/>
      <c r="AO13" s="14"/>
      <c r="AP13" s="14"/>
      <c r="AQ13" s="14"/>
      <c r="AR13" s="14"/>
      <c r="AS13" s="14"/>
      <c r="AT13" s="14"/>
    </row>
    <row r="14" spans="3:46" s="4" customFormat="1" ht="14.5" x14ac:dyDescent="0.35">
      <c r="C14" s="34" t="s">
        <v>8</v>
      </c>
      <c r="D14" s="28"/>
      <c r="E14" s="29"/>
      <c r="F14" s="29"/>
      <c r="G14" s="29"/>
      <c r="H14" s="23"/>
      <c r="I14" s="25"/>
      <c r="L14" s="3"/>
      <c r="M14" s="3"/>
      <c r="N14" s="14"/>
      <c r="O14" s="3"/>
      <c r="P14" s="3"/>
      <c r="Q14" s="3"/>
      <c r="R14" s="14"/>
      <c r="S14" s="14"/>
      <c r="T14" s="14"/>
      <c r="U14" s="3"/>
      <c r="V14" s="3"/>
      <c r="W14" s="3"/>
      <c r="X14" s="3"/>
      <c r="Y14" s="3"/>
      <c r="Z14" s="3"/>
      <c r="AA14" s="3"/>
      <c r="AB14" s="3"/>
      <c r="AC14" s="3"/>
      <c r="AD14" s="3"/>
      <c r="AE14" s="3"/>
      <c r="AF14" s="14"/>
      <c r="AG14" s="14"/>
      <c r="AH14" s="14"/>
      <c r="AI14" s="14"/>
      <c r="AJ14" s="14"/>
      <c r="AK14" s="14"/>
      <c r="AL14" s="14"/>
      <c r="AM14" s="14"/>
      <c r="AN14" s="14"/>
      <c r="AO14" s="14"/>
      <c r="AP14" s="14"/>
      <c r="AQ14" s="14"/>
      <c r="AR14" s="14"/>
      <c r="AS14" s="14"/>
      <c r="AT14" s="14"/>
    </row>
    <row r="15" spans="3:46" s="4" customFormat="1" ht="14.5" x14ac:dyDescent="0.35">
      <c r="C15" s="34" t="s">
        <v>9</v>
      </c>
      <c r="D15" s="31"/>
      <c r="E15" s="29"/>
      <c r="F15" s="29"/>
      <c r="G15" s="29"/>
      <c r="H15" s="23"/>
      <c r="I15" s="25"/>
      <c r="L15" s="3"/>
      <c r="M15" s="3"/>
      <c r="N15" s="14"/>
      <c r="O15" s="3"/>
      <c r="P15" s="3"/>
      <c r="Q15" s="3"/>
      <c r="R15" s="14"/>
      <c r="S15" s="14"/>
      <c r="T15" s="14"/>
      <c r="U15" s="3"/>
      <c r="V15" s="3"/>
      <c r="W15" s="3"/>
      <c r="X15" s="3"/>
      <c r="Y15" s="3"/>
      <c r="Z15" s="3"/>
      <c r="AA15" s="3"/>
      <c r="AB15" s="3"/>
      <c r="AC15" s="3"/>
      <c r="AD15" s="3"/>
      <c r="AE15" s="3"/>
      <c r="AF15" s="14"/>
      <c r="AG15" s="14"/>
      <c r="AH15" s="14"/>
      <c r="AI15" s="14"/>
      <c r="AJ15" s="14"/>
      <c r="AK15" s="14"/>
      <c r="AL15" s="14"/>
      <c r="AM15" s="14"/>
      <c r="AN15" s="14"/>
      <c r="AO15" s="14"/>
      <c r="AP15" s="14"/>
      <c r="AQ15" s="14"/>
      <c r="AR15" s="14"/>
      <c r="AS15" s="14"/>
      <c r="AT15" s="14"/>
    </row>
    <row r="16" spans="3:46" s="4" customFormat="1" ht="14.5" x14ac:dyDescent="0.35">
      <c r="C16" s="34" t="s">
        <v>10</v>
      </c>
      <c r="D16" s="45" t="str">
        <f>IFERROR(IF(ISBLANK(D15),"",-PMT(D15/12,D14,D13,0,0)),"")</f>
        <v/>
      </c>
      <c r="E16" s="29"/>
      <c r="F16" s="29"/>
      <c r="G16" s="29"/>
      <c r="H16" s="23"/>
      <c r="I16" s="25"/>
      <c r="L16" s="3"/>
      <c r="M16" s="3"/>
      <c r="N16" s="14"/>
      <c r="O16" s="3"/>
      <c r="P16" s="3"/>
      <c r="Q16" s="3"/>
      <c r="R16" s="14"/>
      <c r="S16" s="14"/>
      <c r="T16" s="14"/>
      <c r="U16" s="3"/>
      <c r="V16" s="3"/>
      <c r="W16" s="3"/>
      <c r="X16" s="3"/>
      <c r="Y16" s="3"/>
      <c r="Z16" s="3"/>
      <c r="AA16" s="3"/>
      <c r="AB16" s="3"/>
      <c r="AC16" s="3"/>
      <c r="AD16" s="3"/>
      <c r="AE16" s="3"/>
      <c r="AF16" s="14"/>
      <c r="AG16" s="14"/>
      <c r="AH16" s="14"/>
      <c r="AI16" s="14"/>
      <c r="AJ16" s="14"/>
      <c r="AK16" s="14"/>
      <c r="AL16" s="14"/>
      <c r="AM16" s="14"/>
      <c r="AN16" s="14"/>
      <c r="AO16" s="14"/>
      <c r="AP16" s="14"/>
      <c r="AQ16" s="14"/>
      <c r="AR16" s="14"/>
      <c r="AS16" s="14"/>
      <c r="AT16" s="14"/>
    </row>
    <row r="17" spans="2:46" s="4" customFormat="1" ht="14.5" x14ac:dyDescent="0.35">
      <c r="C17" s="34" t="s">
        <v>11</v>
      </c>
      <c r="D17" s="39"/>
      <c r="E17" s="36" t="str">
        <f>IF(SUM(E20:E28)=0,"",U152)</f>
        <v/>
      </c>
      <c r="F17" s="36"/>
      <c r="G17" s="36"/>
      <c r="H17" s="23"/>
      <c r="I17" s="32"/>
      <c r="L17" s="3"/>
      <c r="M17" s="3"/>
      <c r="N17" s="3"/>
      <c r="O17" s="3"/>
      <c r="P17" s="3"/>
      <c r="Q17" s="3"/>
      <c r="R17" s="2"/>
      <c r="S17" s="15"/>
      <c r="T17" s="3"/>
      <c r="U17" s="3"/>
      <c r="V17" s="3"/>
      <c r="W17" s="3"/>
      <c r="X17" s="3"/>
      <c r="Y17" s="3"/>
      <c r="Z17" s="3"/>
      <c r="AA17" s="3"/>
      <c r="AB17" s="3"/>
      <c r="AC17" s="3"/>
      <c r="AD17" s="3"/>
      <c r="AE17" s="3"/>
      <c r="AF17" s="14"/>
      <c r="AG17" s="14"/>
      <c r="AH17" s="14"/>
      <c r="AI17" s="14"/>
      <c r="AJ17" s="14"/>
      <c r="AK17" s="14"/>
      <c r="AL17" s="14"/>
      <c r="AM17" s="14"/>
      <c r="AN17" s="14"/>
      <c r="AO17" s="14"/>
      <c r="AP17" s="14"/>
      <c r="AQ17" s="14"/>
      <c r="AR17" s="14"/>
      <c r="AS17" s="14"/>
      <c r="AT17" s="14"/>
    </row>
    <row r="18" spans="2:46" s="4" customFormat="1" ht="14.5" x14ac:dyDescent="0.35">
      <c r="C18" s="34" t="s">
        <v>12</v>
      </c>
      <c r="D18" s="46" t="str">
        <f>IFERROR(D13/D17,"")</f>
        <v/>
      </c>
      <c r="E18" s="38"/>
      <c r="F18" s="43" t="str">
        <f>IF(LEN(D18)=0,"",IF(D18&gt;0.8,"Fail - LVR&gt;80%",""))</f>
        <v/>
      </c>
      <c r="G18" s="29"/>
      <c r="H18" s="23"/>
      <c r="I18" s="32"/>
      <c r="L18" s="3"/>
      <c r="M18" s="3"/>
      <c r="N18" s="3"/>
      <c r="O18" s="3"/>
      <c r="P18" s="3"/>
      <c r="Q18" s="3"/>
      <c r="R18" s="2"/>
      <c r="S18" s="15"/>
      <c r="T18" s="3"/>
      <c r="U18" s="3"/>
      <c r="V18" s="3"/>
      <c r="W18" s="3"/>
      <c r="X18" s="3"/>
      <c r="Y18" s="3"/>
      <c r="Z18" s="3"/>
      <c r="AA18" s="3"/>
      <c r="AB18" s="3"/>
      <c r="AC18" s="3"/>
      <c r="AD18" s="3"/>
      <c r="AE18" s="3"/>
      <c r="AF18" s="14"/>
      <c r="AG18" s="14"/>
      <c r="AH18" s="14"/>
      <c r="AI18" s="14"/>
      <c r="AJ18" s="14"/>
      <c r="AK18" s="14"/>
      <c r="AL18" s="14"/>
      <c r="AM18" s="14"/>
      <c r="AN18" s="14"/>
      <c r="AO18" s="14"/>
      <c r="AP18" s="14"/>
      <c r="AQ18" s="14"/>
      <c r="AR18" s="14"/>
      <c r="AS18" s="14"/>
      <c r="AT18" s="14"/>
    </row>
    <row r="19" spans="2:46" s="4" customFormat="1" ht="14.5" x14ac:dyDescent="0.35">
      <c r="C19" s="23"/>
      <c r="D19" s="23"/>
      <c r="E19" s="23"/>
      <c r="F19" s="23"/>
      <c r="G19" s="23"/>
      <c r="H19" s="23"/>
      <c r="I19" s="32"/>
      <c r="L19" s="3"/>
      <c r="M19" s="3"/>
      <c r="N19" s="3"/>
      <c r="O19" s="3"/>
      <c r="P19" s="3"/>
      <c r="Q19" s="3"/>
      <c r="R19" s="2"/>
      <c r="S19" s="15"/>
      <c r="T19" s="3"/>
      <c r="U19" s="3"/>
      <c r="V19" s="3"/>
      <c r="W19" s="3"/>
      <c r="X19" s="3"/>
      <c r="Y19" s="3"/>
      <c r="Z19" s="3"/>
      <c r="AA19" s="3"/>
      <c r="AB19" s="3"/>
      <c r="AC19" s="3"/>
      <c r="AD19" s="3"/>
      <c r="AE19" s="3"/>
      <c r="AF19" s="14"/>
      <c r="AG19" s="14"/>
      <c r="AH19" s="14"/>
      <c r="AI19" s="14"/>
      <c r="AJ19" s="14"/>
      <c r="AK19" s="14"/>
      <c r="AL19" s="14"/>
      <c r="AM19" s="14"/>
      <c r="AN19" s="14"/>
      <c r="AO19" s="14"/>
      <c r="AP19" s="14"/>
      <c r="AQ19" s="14"/>
      <c r="AR19" s="14"/>
      <c r="AS19" s="14"/>
      <c r="AT19" s="14"/>
    </row>
    <row r="20" spans="2:46" s="24" customFormat="1" ht="14.5" x14ac:dyDescent="0.35">
      <c r="C20" s="13"/>
      <c r="L20" s="15"/>
      <c r="M20" s="15"/>
      <c r="N20" s="16"/>
      <c r="O20" s="15">
        <v>3</v>
      </c>
      <c r="P20" s="15"/>
      <c r="Q20" s="15"/>
      <c r="R20" s="16"/>
      <c r="S20" s="16"/>
      <c r="T20" s="16"/>
      <c r="U20" s="15"/>
      <c r="V20" s="15"/>
      <c r="W20" s="15"/>
      <c r="X20" s="15"/>
      <c r="Y20" s="15"/>
      <c r="Z20" s="15"/>
      <c r="AA20" s="15"/>
      <c r="AB20" s="15"/>
      <c r="AC20" s="15"/>
      <c r="AD20" s="15"/>
      <c r="AE20" s="15"/>
      <c r="AF20" s="16"/>
      <c r="AG20" s="16"/>
      <c r="AH20" s="16"/>
      <c r="AI20" s="16"/>
      <c r="AJ20" s="16"/>
      <c r="AK20" s="16"/>
      <c r="AL20" s="16"/>
      <c r="AM20" s="16"/>
      <c r="AN20" s="16"/>
      <c r="AO20" s="16"/>
      <c r="AP20" s="16"/>
      <c r="AQ20" s="16"/>
      <c r="AR20" s="16"/>
      <c r="AS20" s="16"/>
      <c r="AT20" s="16"/>
    </row>
    <row r="21" spans="2:46" s="4" customFormat="1" ht="14.5" x14ac:dyDescent="0.35">
      <c r="C21" s="32" t="s">
        <v>13</v>
      </c>
      <c r="D21" s="23"/>
      <c r="E21" s="23"/>
      <c r="F21" s="23"/>
      <c r="G21" s="23"/>
      <c r="H21" s="23"/>
      <c r="I21" s="25"/>
      <c r="L21" s="3"/>
      <c r="M21" s="3"/>
      <c r="N21" s="14"/>
      <c r="O21" s="3">
        <v>4</v>
      </c>
      <c r="P21" s="3"/>
      <c r="Q21" s="3"/>
      <c r="R21" s="14"/>
      <c r="S21" s="14"/>
      <c r="T21" s="14"/>
      <c r="U21" s="3"/>
      <c r="V21" s="3"/>
      <c r="W21" s="3"/>
      <c r="X21" s="3"/>
      <c r="Y21" s="3"/>
      <c r="Z21" s="3"/>
      <c r="AA21" s="3"/>
      <c r="AB21" s="3"/>
      <c r="AC21" s="3"/>
      <c r="AD21" s="3"/>
      <c r="AE21" s="3"/>
      <c r="AF21" s="14"/>
      <c r="AG21" s="14"/>
      <c r="AH21" s="14"/>
      <c r="AI21" s="14"/>
      <c r="AJ21" s="14"/>
      <c r="AK21" s="14"/>
      <c r="AL21" s="14"/>
      <c r="AM21" s="14"/>
      <c r="AN21" s="14"/>
      <c r="AO21" s="14"/>
      <c r="AP21" s="14"/>
      <c r="AQ21" s="14"/>
      <c r="AR21" s="14"/>
      <c r="AS21" s="14"/>
      <c r="AT21" s="14"/>
    </row>
    <row r="22" spans="2:46" s="4" customFormat="1" ht="14.5" x14ac:dyDescent="0.35">
      <c r="C22" s="4" t="s">
        <v>14</v>
      </c>
      <c r="D22" s="39"/>
      <c r="E22" s="29" t="s">
        <v>4</v>
      </c>
      <c r="F22" s="29"/>
      <c r="G22" s="29"/>
      <c r="H22" s="23"/>
      <c r="I22" s="25"/>
      <c r="L22" s="3"/>
      <c r="M22" s="3"/>
      <c r="N22" s="14"/>
      <c r="O22" s="3">
        <v>5</v>
      </c>
      <c r="P22" s="3" t="s">
        <v>5</v>
      </c>
      <c r="Q22" s="3">
        <v>52</v>
      </c>
      <c r="R22" s="14"/>
      <c r="S22" s="14"/>
      <c r="T22" s="14"/>
      <c r="U22" s="3"/>
      <c r="V22" s="3"/>
      <c r="W22" s="3"/>
      <c r="X22" s="3"/>
      <c r="Y22" s="3"/>
      <c r="Z22" s="3"/>
      <c r="AA22" s="3"/>
      <c r="AB22" s="3"/>
      <c r="AC22" s="3"/>
      <c r="AD22" s="3"/>
      <c r="AE22" s="3"/>
      <c r="AF22" s="14"/>
      <c r="AG22" s="14"/>
      <c r="AH22" s="14"/>
      <c r="AI22" s="14"/>
      <c r="AJ22" s="14"/>
      <c r="AK22" s="14"/>
      <c r="AL22" s="14"/>
      <c r="AM22" s="14"/>
      <c r="AN22" s="14"/>
      <c r="AO22" s="14"/>
      <c r="AP22" s="14"/>
      <c r="AQ22" s="14"/>
      <c r="AR22" s="14"/>
      <c r="AS22" s="14"/>
      <c r="AT22" s="14"/>
    </row>
    <row r="23" spans="2:46" s="4" customFormat="1" ht="14.5" x14ac:dyDescent="0.35">
      <c r="C23" s="42" t="s">
        <v>15</v>
      </c>
      <c r="D23" s="44"/>
      <c r="E23" s="29"/>
      <c r="F23" s="29"/>
      <c r="G23" s="29"/>
      <c r="H23" s="23"/>
      <c r="I23" s="25"/>
      <c r="L23" s="3"/>
      <c r="M23" s="3"/>
      <c r="N23" s="14"/>
      <c r="O23" s="3"/>
      <c r="P23" s="3"/>
      <c r="Q23" s="3"/>
      <c r="R23" s="14"/>
      <c r="S23" s="14"/>
      <c r="T23" s="14"/>
      <c r="U23" s="3"/>
      <c r="V23" s="3"/>
      <c r="W23" s="3"/>
      <c r="X23" s="3"/>
      <c r="Y23" s="3"/>
      <c r="Z23" s="3"/>
      <c r="AA23" s="3"/>
      <c r="AB23" s="3"/>
      <c r="AC23" s="3"/>
      <c r="AD23" s="3"/>
      <c r="AE23" s="3"/>
      <c r="AF23" s="14"/>
      <c r="AG23" s="14"/>
      <c r="AH23" s="14"/>
      <c r="AI23" s="14"/>
      <c r="AJ23" s="14"/>
      <c r="AK23" s="14"/>
      <c r="AL23" s="14"/>
      <c r="AM23" s="14"/>
      <c r="AN23" s="14"/>
      <c r="AO23" s="14"/>
      <c r="AP23" s="14"/>
      <c r="AQ23" s="14"/>
      <c r="AR23" s="14"/>
      <c r="AS23" s="14"/>
      <c r="AT23" s="14"/>
    </row>
    <row r="24" spans="2:46" s="4" customFormat="1" ht="14.5" x14ac:dyDescent="0.35">
      <c r="C24" s="34" t="s">
        <v>91</v>
      </c>
      <c r="D24" s="39"/>
      <c r="E24" s="29"/>
      <c r="F24" s="29"/>
      <c r="G24" s="29"/>
      <c r="H24" s="23"/>
      <c r="I24" s="25"/>
      <c r="L24" s="3"/>
      <c r="M24" s="3"/>
      <c r="N24" s="14"/>
      <c r="O24" s="3"/>
      <c r="P24" s="3"/>
      <c r="Q24" s="3"/>
      <c r="R24" s="14"/>
      <c r="S24" s="14"/>
      <c r="T24" s="14"/>
      <c r="U24" s="3"/>
      <c r="V24" s="3"/>
      <c r="W24" s="3"/>
      <c r="X24" s="3"/>
      <c r="Y24" s="3"/>
      <c r="Z24" s="3"/>
      <c r="AA24" s="3"/>
      <c r="AB24" s="3"/>
      <c r="AC24" s="3"/>
      <c r="AD24" s="3"/>
      <c r="AE24" s="3"/>
      <c r="AF24" s="14"/>
      <c r="AG24" s="14"/>
      <c r="AH24" s="14"/>
      <c r="AI24" s="14"/>
      <c r="AJ24" s="14"/>
      <c r="AK24" s="14"/>
      <c r="AL24" s="14"/>
      <c r="AM24" s="14"/>
      <c r="AN24" s="14"/>
      <c r="AO24" s="14"/>
      <c r="AP24" s="14"/>
      <c r="AQ24" s="14"/>
      <c r="AR24" s="14"/>
      <c r="AS24" s="14"/>
      <c r="AT24" s="14"/>
    </row>
    <row r="25" spans="2:46" s="4" customFormat="1" ht="14.5" x14ac:dyDescent="0.35">
      <c r="C25" s="34" t="s">
        <v>16</v>
      </c>
      <c r="D25" s="31"/>
      <c r="E25" s="29" t="s">
        <v>17</v>
      </c>
      <c r="F25" s="29"/>
      <c r="G25" s="29"/>
      <c r="H25" s="24"/>
      <c r="I25" s="25"/>
      <c r="L25" s="3"/>
      <c r="M25" s="3"/>
      <c r="N25" s="14"/>
      <c r="O25" s="3">
        <v>8</v>
      </c>
      <c r="P25" s="3" t="s">
        <v>18</v>
      </c>
      <c r="Q25" s="3">
        <v>1</v>
      </c>
      <c r="R25" s="14"/>
      <c r="S25" s="14"/>
      <c r="T25" s="14"/>
      <c r="U25" s="3"/>
      <c r="V25" s="3"/>
      <c r="W25" s="3"/>
      <c r="X25" s="3"/>
      <c r="Y25" s="3"/>
      <c r="Z25" s="3"/>
      <c r="AA25" s="3"/>
      <c r="AB25" s="3"/>
      <c r="AC25" s="3"/>
      <c r="AD25" s="3"/>
      <c r="AE25" s="3"/>
      <c r="AF25" s="14"/>
      <c r="AG25" s="14"/>
      <c r="AH25" s="14"/>
      <c r="AI25" s="14"/>
      <c r="AJ25" s="14"/>
      <c r="AK25" s="14"/>
      <c r="AL25" s="14"/>
      <c r="AM25" s="14"/>
      <c r="AN25" s="14"/>
      <c r="AO25" s="14"/>
      <c r="AP25" s="14"/>
      <c r="AQ25" s="14"/>
      <c r="AR25" s="14"/>
      <c r="AS25" s="14"/>
      <c r="AT25" s="14"/>
    </row>
    <row r="26" spans="2:46" s="4" customFormat="1" ht="14.5" x14ac:dyDescent="0.35">
      <c r="C26" s="34" t="s">
        <v>19</v>
      </c>
      <c r="D26" s="40"/>
      <c r="E26" s="29"/>
      <c r="F26" s="29"/>
      <c r="G26" s="29"/>
      <c r="H26" s="23"/>
      <c r="I26" s="25"/>
      <c r="L26" s="3"/>
      <c r="M26" s="3"/>
      <c r="N26" s="14"/>
      <c r="O26" s="3"/>
      <c r="P26" s="3"/>
      <c r="Q26" s="3"/>
      <c r="R26" s="14"/>
      <c r="S26" s="14"/>
      <c r="T26" s="14"/>
      <c r="U26" s="3"/>
      <c r="V26" s="3"/>
      <c r="W26" s="3"/>
      <c r="X26" s="3"/>
      <c r="Y26" s="3"/>
      <c r="Z26" s="3"/>
      <c r="AA26" s="3"/>
      <c r="AB26" s="3"/>
      <c r="AC26" s="3"/>
      <c r="AD26" s="3"/>
      <c r="AE26" s="3"/>
      <c r="AF26" s="14"/>
      <c r="AG26" s="14"/>
      <c r="AH26" s="14"/>
      <c r="AI26" s="14"/>
      <c r="AJ26" s="14"/>
      <c r="AK26" s="14"/>
      <c r="AL26" s="14"/>
      <c r="AM26" s="14"/>
      <c r="AN26" s="14"/>
      <c r="AO26" s="14"/>
      <c r="AP26" s="14"/>
      <c r="AQ26" s="14"/>
      <c r="AR26" s="14"/>
      <c r="AS26" s="14"/>
      <c r="AT26" s="14"/>
    </row>
    <row r="27" spans="2:46" s="4" customFormat="1" ht="14.5" x14ac:dyDescent="0.35">
      <c r="B27" s="14"/>
      <c r="C27" s="34" t="s">
        <v>20</v>
      </c>
      <c r="D27" s="40"/>
      <c r="E27" s="29" t="s">
        <v>21</v>
      </c>
      <c r="F27" s="27" t="s">
        <v>22</v>
      </c>
      <c r="H27" s="23"/>
      <c r="I27" s="26"/>
      <c r="L27" s="3"/>
      <c r="M27" s="3"/>
      <c r="N27" s="14"/>
      <c r="O27" s="3">
        <v>6</v>
      </c>
      <c r="P27" s="3" t="s">
        <v>23</v>
      </c>
      <c r="Q27" s="3">
        <v>26</v>
      </c>
      <c r="R27" s="14"/>
      <c r="S27" s="14"/>
      <c r="T27" s="14"/>
      <c r="U27" s="3"/>
      <c r="V27" s="3"/>
      <c r="W27" s="3"/>
      <c r="X27" s="3"/>
      <c r="Y27" s="3"/>
      <c r="Z27" s="3"/>
      <c r="AA27" s="3"/>
      <c r="AB27" s="3"/>
      <c r="AC27" s="3"/>
      <c r="AD27" s="3"/>
      <c r="AE27" s="3"/>
      <c r="AF27" s="14"/>
      <c r="AG27" s="14"/>
      <c r="AH27" s="14"/>
      <c r="AI27" s="14"/>
      <c r="AJ27" s="14"/>
      <c r="AK27" s="14"/>
      <c r="AL27" s="14"/>
      <c r="AM27" s="14"/>
      <c r="AN27" s="14"/>
      <c r="AO27" s="14"/>
      <c r="AP27" s="14"/>
      <c r="AQ27" s="14"/>
      <c r="AR27" s="14"/>
      <c r="AS27" s="14"/>
      <c r="AT27" s="14"/>
    </row>
    <row r="28" spans="2:46" s="4" customFormat="1" ht="14.5" x14ac:dyDescent="0.35">
      <c r="C28" s="34" t="s">
        <v>24</v>
      </c>
      <c r="D28" s="25">
        <f>IFERROR(IF(DATEDIF( D23, D10, "M")&gt;D27,0,D27-DATEDIF( D23, D10, "M")),0)</f>
        <v>0</v>
      </c>
      <c r="E28" s="29"/>
      <c r="F28" s="29"/>
      <c r="G28" s="29"/>
      <c r="H28" s="23"/>
      <c r="I28" s="1"/>
      <c r="L28" s="3"/>
      <c r="M28" s="3"/>
      <c r="N28" s="14"/>
      <c r="O28" s="3">
        <v>7</v>
      </c>
      <c r="P28" s="3" t="s">
        <v>25</v>
      </c>
      <c r="Q28" s="3">
        <v>12</v>
      </c>
      <c r="R28" s="14"/>
      <c r="S28" s="14"/>
      <c r="T28" s="14"/>
      <c r="U28" s="3"/>
      <c r="V28" s="3"/>
      <c r="W28" s="3"/>
      <c r="X28" s="3"/>
      <c r="Y28" s="3"/>
      <c r="Z28" s="3"/>
      <c r="AA28" s="3"/>
      <c r="AB28" s="3"/>
      <c r="AC28" s="3"/>
      <c r="AD28" s="3"/>
      <c r="AE28" s="3"/>
      <c r="AF28" s="14"/>
      <c r="AG28" s="14"/>
      <c r="AH28" s="14"/>
      <c r="AI28" s="14"/>
      <c r="AJ28" s="14"/>
      <c r="AK28" s="14"/>
      <c r="AL28" s="14"/>
      <c r="AM28" s="14"/>
      <c r="AN28" s="14"/>
      <c r="AO28" s="14"/>
      <c r="AP28" s="14"/>
      <c r="AQ28" s="14"/>
      <c r="AR28" s="14"/>
      <c r="AS28" s="14"/>
      <c r="AT28" s="14"/>
    </row>
    <row r="29" spans="2:46" s="4" customFormat="1" ht="14.5" x14ac:dyDescent="0.35">
      <c r="C29" s="34" t="s">
        <v>26</v>
      </c>
      <c r="D29" s="25">
        <f>IFERROR(IF(DATEDIF( D23, D10, "M")&gt;D26,0,D26-DATEDIF( D23, D10, "M")),0)</f>
        <v>0</v>
      </c>
      <c r="E29" s="29"/>
      <c r="F29" s="29"/>
      <c r="G29" s="29"/>
      <c r="H29" s="23"/>
      <c r="I29" s="1"/>
      <c r="L29" s="3"/>
      <c r="M29" s="3"/>
      <c r="N29" s="14"/>
      <c r="O29" s="3"/>
      <c r="P29" s="3"/>
      <c r="Q29" s="3"/>
      <c r="R29" s="14"/>
      <c r="S29" s="14"/>
      <c r="T29" s="14"/>
      <c r="U29" s="3"/>
      <c r="V29" s="3"/>
      <c r="W29" s="3"/>
      <c r="X29" s="3"/>
      <c r="Y29" s="3"/>
      <c r="Z29" s="3"/>
      <c r="AA29" s="3"/>
      <c r="AB29" s="3"/>
      <c r="AC29" s="3"/>
      <c r="AD29" s="3"/>
      <c r="AE29" s="3"/>
      <c r="AF29" s="14"/>
      <c r="AG29" s="14"/>
      <c r="AH29" s="14"/>
      <c r="AI29" s="14"/>
      <c r="AJ29" s="14"/>
      <c r="AK29" s="14"/>
      <c r="AL29" s="14"/>
      <c r="AM29" s="14"/>
      <c r="AN29" s="14"/>
      <c r="AO29" s="14"/>
      <c r="AP29" s="14"/>
      <c r="AQ29" s="14"/>
      <c r="AR29" s="14"/>
      <c r="AS29" s="14"/>
      <c r="AT29" s="14"/>
    </row>
    <row r="30" spans="2:46" s="4" customFormat="1" ht="14.5" x14ac:dyDescent="0.35">
      <c r="C30" s="34" t="s">
        <v>27</v>
      </c>
      <c r="D30" s="45" t="str">
        <f>IFERROR(-PMT(IF(D25&gt;0,D25,0.05)/12,IF(ISBLANK(D27),D29,(D26-D27)),D24,0,0),"")</f>
        <v/>
      </c>
      <c r="E30" s="29" t="s">
        <v>28</v>
      </c>
      <c r="F30" s="29"/>
      <c r="G30" s="29"/>
      <c r="H30" s="25"/>
      <c r="I30" s="25"/>
      <c r="L30" s="3"/>
      <c r="M30" s="3"/>
      <c r="N30" s="14"/>
      <c r="O30" s="3">
        <v>9</v>
      </c>
      <c r="P30" s="3"/>
      <c r="Q30" s="3"/>
      <c r="R30" s="14"/>
      <c r="S30" s="14"/>
      <c r="T30" s="14"/>
      <c r="U30" s="3"/>
      <c r="V30" s="3"/>
      <c r="W30" s="3"/>
      <c r="X30" s="3"/>
      <c r="Y30" s="3"/>
      <c r="Z30" s="3"/>
      <c r="AA30" s="3"/>
      <c r="AB30" s="3"/>
      <c r="AC30" s="3"/>
      <c r="AD30" s="3"/>
      <c r="AE30" s="3"/>
      <c r="AF30" s="14"/>
      <c r="AG30" s="14"/>
      <c r="AH30" s="14"/>
      <c r="AI30" s="14"/>
      <c r="AJ30" s="14"/>
      <c r="AK30" s="14"/>
      <c r="AL30" s="14"/>
      <c r="AM30" s="14"/>
      <c r="AN30" s="14"/>
      <c r="AO30" s="14"/>
      <c r="AP30" s="14"/>
      <c r="AQ30" s="14"/>
      <c r="AR30" s="14"/>
      <c r="AS30" s="14"/>
      <c r="AT30" s="14"/>
    </row>
    <row r="31" spans="2:46" s="4" customFormat="1" ht="14.5" x14ac:dyDescent="0.35">
      <c r="C31" s="34" t="s">
        <v>29</v>
      </c>
      <c r="D31" s="45">
        <f>IF(D27&lt;&gt;0,D24*IF(D25&gt;0,D25,0.05)/12,0)</f>
        <v>0</v>
      </c>
      <c r="E31" s="29" t="s">
        <v>30</v>
      </c>
      <c r="F31" s="29"/>
      <c r="G31" s="29"/>
      <c r="H31" s="33"/>
      <c r="I31" s="25"/>
      <c r="L31" s="3"/>
      <c r="M31" s="3"/>
      <c r="N31" s="14"/>
      <c r="O31" s="3"/>
      <c r="P31" s="3"/>
      <c r="Q31" s="3"/>
      <c r="R31" s="14"/>
      <c r="S31" s="14"/>
      <c r="T31" s="14"/>
      <c r="U31" s="3"/>
      <c r="V31" s="3"/>
      <c r="W31" s="3"/>
      <c r="X31" s="3"/>
      <c r="Y31" s="3"/>
      <c r="Z31" s="3"/>
      <c r="AA31" s="3"/>
      <c r="AB31" s="3"/>
      <c r="AC31" s="3"/>
      <c r="AD31" s="3"/>
      <c r="AE31" s="3"/>
      <c r="AF31" s="14"/>
      <c r="AG31" s="14"/>
      <c r="AH31" s="14"/>
      <c r="AI31" s="14"/>
      <c r="AJ31" s="14"/>
      <c r="AK31" s="14"/>
      <c r="AL31" s="14"/>
      <c r="AM31" s="14"/>
      <c r="AN31" s="14"/>
      <c r="AO31" s="14"/>
      <c r="AP31" s="14"/>
      <c r="AQ31" s="14"/>
      <c r="AR31" s="14"/>
      <c r="AS31" s="14"/>
      <c r="AT31" s="14"/>
    </row>
    <row r="32" spans="2:46" s="4" customFormat="1" ht="14.5" hidden="1" x14ac:dyDescent="0.35">
      <c r="C32" s="34"/>
      <c r="D32" s="34"/>
      <c r="E32" s="29"/>
      <c r="F32" s="29"/>
      <c r="G32" s="29"/>
      <c r="H32" s="33"/>
      <c r="I32" s="25"/>
      <c r="L32" s="3"/>
      <c r="M32" s="3"/>
      <c r="N32" s="14"/>
      <c r="O32" s="3"/>
      <c r="P32" s="3"/>
      <c r="Q32" s="3"/>
      <c r="R32" s="14"/>
      <c r="S32" s="14"/>
      <c r="T32" s="14"/>
      <c r="U32" s="3"/>
      <c r="V32" s="3"/>
      <c r="W32" s="3"/>
      <c r="X32" s="3"/>
      <c r="Y32" s="3"/>
      <c r="Z32" s="3"/>
      <c r="AA32" s="3"/>
      <c r="AB32" s="3"/>
      <c r="AC32" s="3"/>
      <c r="AD32" s="3"/>
      <c r="AE32" s="3"/>
      <c r="AF32" s="14"/>
      <c r="AG32" s="14"/>
      <c r="AH32" s="14"/>
      <c r="AI32" s="14"/>
      <c r="AJ32" s="14"/>
      <c r="AK32" s="14"/>
      <c r="AL32" s="14"/>
      <c r="AM32" s="14"/>
      <c r="AN32" s="14"/>
      <c r="AO32" s="14"/>
      <c r="AP32" s="14"/>
      <c r="AQ32" s="14"/>
      <c r="AR32" s="14"/>
      <c r="AS32" s="14"/>
      <c r="AT32" s="14"/>
    </row>
    <row r="33" spans="3:9" s="14" customFormat="1" ht="14.5" hidden="1" x14ac:dyDescent="0.35">
      <c r="C33" s="47" t="s">
        <v>31</v>
      </c>
      <c r="D33" s="47"/>
      <c r="E33" s="47"/>
      <c r="F33" s="47"/>
      <c r="G33" s="47"/>
      <c r="H33" s="47"/>
      <c r="I33" s="48"/>
    </row>
    <row r="34" spans="3:9" s="14" customFormat="1" ht="14.5" hidden="1" x14ac:dyDescent="0.35">
      <c r="C34" s="49" t="s">
        <v>3</v>
      </c>
      <c r="D34" s="52">
        <f>D10</f>
        <v>0</v>
      </c>
      <c r="E34" s="27" t="s">
        <v>4</v>
      </c>
      <c r="F34" s="27"/>
      <c r="G34" s="27"/>
      <c r="H34" s="47"/>
      <c r="I34" s="48"/>
    </row>
    <row r="35" spans="3:9" s="14" customFormat="1" ht="14.5" hidden="1" x14ac:dyDescent="0.35">
      <c r="C35" s="27" t="s">
        <v>8</v>
      </c>
      <c r="D35" s="53">
        <f>D14</f>
        <v>0</v>
      </c>
      <c r="E35" s="27"/>
      <c r="F35" s="27"/>
      <c r="G35" s="27"/>
      <c r="H35" s="47"/>
      <c r="I35" s="48"/>
    </row>
    <row r="36" spans="3:9" s="14" customFormat="1" ht="14.5" hidden="1" x14ac:dyDescent="0.35">
      <c r="C36" s="27" t="s">
        <v>9</v>
      </c>
      <c r="D36" s="54">
        <f>D15</f>
        <v>0</v>
      </c>
      <c r="E36" s="27"/>
      <c r="F36" s="27"/>
      <c r="G36" s="27"/>
      <c r="H36" s="47"/>
      <c r="I36" s="48"/>
    </row>
    <row r="37" spans="3:9" s="14" customFormat="1" ht="14.5" hidden="1" x14ac:dyDescent="0.35">
      <c r="C37" s="27"/>
      <c r="D37" s="50"/>
      <c r="E37" s="27"/>
      <c r="F37" s="27"/>
      <c r="G37" s="27"/>
      <c r="H37" s="47"/>
      <c r="I37" s="48"/>
    </row>
    <row r="38" spans="3:9" s="14" customFormat="1" ht="14.5" hidden="1" x14ac:dyDescent="0.35">
      <c r="C38" s="47" t="s">
        <v>32</v>
      </c>
      <c r="D38" s="47"/>
      <c r="E38" s="47"/>
      <c r="F38" s="47"/>
      <c r="G38" s="47"/>
      <c r="H38" s="47"/>
      <c r="I38" s="48"/>
    </row>
    <row r="39" spans="3:9" s="14" customFormat="1" ht="14.5" hidden="1" x14ac:dyDescent="0.35">
      <c r="C39" s="27" t="s">
        <v>33</v>
      </c>
      <c r="D39" s="55">
        <f>D13</f>
        <v>0</v>
      </c>
      <c r="E39" s="27" t="s">
        <v>4</v>
      </c>
      <c r="F39" s="27"/>
      <c r="G39" s="27"/>
      <c r="H39" s="47"/>
      <c r="I39" s="48"/>
    </row>
    <row r="40" spans="3:9" s="14" customFormat="1" ht="14.5" hidden="1" x14ac:dyDescent="0.35">
      <c r="C40" s="27" t="s">
        <v>26</v>
      </c>
      <c r="D40" s="53">
        <f>D29</f>
        <v>0</v>
      </c>
      <c r="E40" s="27"/>
      <c r="F40" s="27"/>
      <c r="G40" s="27"/>
      <c r="H40" s="16"/>
      <c r="I40" s="48"/>
    </row>
    <row r="41" spans="3:9" s="14" customFormat="1" ht="14.5" hidden="1" x14ac:dyDescent="0.35">
      <c r="C41" s="27" t="s">
        <v>34</v>
      </c>
      <c r="D41" s="53">
        <f>D28</f>
        <v>0</v>
      </c>
      <c r="E41" s="27"/>
      <c r="F41" s="27"/>
      <c r="G41" s="27"/>
      <c r="H41" s="47"/>
      <c r="I41" s="48"/>
    </row>
    <row r="42" spans="3:9" s="14" customFormat="1" ht="14.5" hidden="1" x14ac:dyDescent="0.35">
      <c r="C42" s="27" t="s">
        <v>35</v>
      </c>
      <c r="D42" s="51">
        <f>D15</f>
        <v>0</v>
      </c>
      <c r="E42" s="27"/>
      <c r="F42" s="27"/>
      <c r="G42" s="27"/>
      <c r="H42" s="47"/>
      <c r="I42" s="48"/>
    </row>
    <row r="43" spans="3:9" s="14" customFormat="1" ht="14.5" hidden="1" x14ac:dyDescent="0.35">
      <c r="C43" s="27" t="s">
        <v>10</v>
      </c>
      <c r="D43" s="56" t="str">
        <f>IFERROR(-PMT(IF(D42&gt;0,D42,0.05)/12,(D40-D41),D39,0,0),"")</f>
        <v/>
      </c>
      <c r="E43" s="27"/>
      <c r="F43" s="27"/>
      <c r="G43" s="27"/>
      <c r="H43" s="47"/>
      <c r="I43" s="48"/>
    </row>
    <row r="44" spans="3:9" s="14" customFormat="1" ht="14.5" hidden="1" x14ac:dyDescent="0.35">
      <c r="C44" s="27" t="s">
        <v>36</v>
      </c>
      <c r="D44" s="56">
        <f>IF(D41&lt;&gt;0,D39*IF(D42&gt;0,D42,0.05)/12,0)</f>
        <v>0</v>
      </c>
      <c r="E44" s="27"/>
      <c r="F44" s="27"/>
      <c r="G44" s="27"/>
      <c r="H44" s="47"/>
      <c r="I44" s="48"/>
    </row>
    <row r="45" spans="3:9" s="14" customFormat="1" ht="14.5" hidden="1" x14ac:dyDescent="0.35">
      <c r="C45" s="27"/>
      <c r="D45" s="27"/>
      <c r="E45" s="27"/>
      <c r="F45" s="27"/>
      <c r="G45" s="27"/>
      <c r="H45" s="47"/>
      <c r="I45" s="48"/>
    </row>
    <row r="46" spans="3:9" s="14" customFormat="1" ht="14.5" hidden="1" x14ac:dyDescent="0.35">
      <c r="C46" s="47" t="s">
        <v>37</v>
      </c>
      <c r="D46" s="47"/>
      <c r="E46" s="47"/>
      <c r="F46" s="47"/>
      <c r="G46" s="47"/>
      <c r="H46" s="47"/>
      <c r="I46" s="48"/>
    </row>
    <row r="47" spans="3:9" s="14" customFormat="1" ht="14.5" hidden="1" x14ac:dyDescent="0.35">
      <c r="C47" s="27" t="s">
        <v>33</v>
      </c>
      <c r="D47" s="55">
        <f>D13</f>
        <v>0</v>
      </c>
      <c r="E47" s="27" t="s">
        <v>4</v>
      </c>
      <c r="F47" s="27"/>
      <c r="G47" s="27"/>
      <c r="H47" s="47"/>
      <c r="I47" s="48"/>
    </row>
    <row r="48" spans="3:9" s="14" customFormat="1" ht="14.5" hidden="1" x14ac:dyDescent="0.35">
      <c r="C48" s="27" t="s">
        <v>38</v>
      </c>
      <c r="D48" s="53">
        <f>D14</f>
        <v>0</v>
      </c>
      <c r="E48" s="27"/>
      <c r="F48" s="27"/>
      <c r="G48" s="27"/>
      <c r="H48" s="47"/>
      <c r="I48" s="48"/>
    </row>
    <row r="49" spans="3:46" s="14" customFormat="1" ht="14.5" hidden="1" x14ac:dyDescent="0.35">
      <c r="C49" s="27" t="s">
        <v>35</v>
      </c>
      <c r="D49" s="51">
        <f>D15</f>
        <v>0</v>
      </c>
      <c r="E49" s="27"/>
      <c r="F49" s="27"/>
      <c r="G49" s="27"/>
      <c r="H49" s="47"/>
      <c r="I49" s="48"/>
    </row>
    <row r="50" spans="3:46" s="14" customFormat="1" ht="14.5" hidden="1" x14ac:dyDescent="0.35">
      <c r="C50" s="27" t="s">
        <v>10</v>
      </c>
      <c r="D50" s="56" t="str">
        <f>IFERROR(-PMT(IF(D49&gt;0,D49,0.05)/12,D48,D47,0,0),"")</f>
        <v/>
      </c>
      <c r="E50" s="27"/>
      <c r="F50" s="27"/>
      <c r="G50" s="27"/>
      <c r="H50" s="47"/>
      <c r="I50" s="48"/>
    </row>
    <row r="51" spans="3:46" s="4" customFormat="1" ht="14.5" hidden="1" x14ac:dyDescent="0.35">
      <c r="C51" s="34"/>
      <c r="D51" s="34"/>
      <c r="E51" s="29"/>
      <c r="F51" s="29"/>
      <c r="G51" s="29"/>
      <c r="H51" s="24"/>
      <c r="I51" s="25"/>
      <c r="L51" s="3"/>
      <c r="M51" s="3"/>
      <c r="N51" s="14"/>
      <c r="O51" s="3"/>
      <c r="P51" s="3"/>
      <c r="Q51" s="3"/>
      <c r="R51" s="14"/>
      <c r="S51" s="14"/>
      <c r="T51" s="14"/>
      <c r="U51" s="3"/>
      <c r="V51" s="3"/>
      <c r="W51" s="3"/>
      <c r="X51" s="3"/>
      <c r="Y51" s="3"/>
      <c r="Z51" s="3"/>
      <c r="AA51" s="3"/>
      <c r="AB51" s="3"/>
      <c r="AC51" s="3"/>
      <c r="AD51" s="3"/>
      <c r="AE51" s="3"/>
      <c r="AF51" s="14"/>
      <c r="AG51" s="14"/>
      <c r="AH51" s="14"/>
      <c r="AI51" s="14"/>
      <c r="AJ51" s="14"/>
      <c r="AK51" s="14"/>
      <c r="AL51" s="14"/>
      <c r="AM51" s="14"/>
      <c r="AN51" s="14"/>
      <c r="AO51" s="14"/>
      <c r="AP51" s="14"/>
      <c r="AQ51" s="14"/>
      <c r="AR51" s="14"/>
      <c r="AS51" s="14"/>
      <c r="AT51" s="14"/>
    </row>
    <row r="52" spans="3:46" s="4" customFormat="1" ht="14.5" x14ac:dyDescent="0.35">
      <c r="C52" s="34"/>
      <c r="D52" s="34"/>
      <c r="E52" s="29"/>
      <c r="F52" s="29"/>
      <c r="G52" s="29"/>
      <c r="H52" s="34"/>
      <c r="I52" s="25"/>
      <c r="L52" s="3"/>
      <c r="M52" s="3"/>
      <c r="N52" s="14"/>
      <c r="O52" s="3"/>
      <c r="P52" s="3"/>
      <c r="Q52" s="3"/>
      <c r="R52" s="14"/>
      <c r="S52" s="14"/>
      <c r="T52" s="14"/>
      <c r="U52" s="3"/>
      <c r="V52" s="3"/>
      <c r="W52" s="3"/>
      <c r="X52" s="3"/>
      <c r="Y52" s="3"/>
      <c r="Z52" s="3"/>
      <c r="AA52" s="3"/>
      <c r="AB52" s="3"/>
      <c r="AC52" s="3"/>
      <c r="AD52" s="3"/>
      <c r="AE52" s="3"/>
      <c r="AF52" s="14"/>
      <c r="AG52" s="14"/>
      <c r="AH52" s="14"/>
      <c r="AI52" s="14"/>
      <c r="AJ52" s="14"/>
      <c r="AK52" s="14"/>
      <c r="AL52" s="14"/>
      <c r="AM52" s="14"/>
      <c r="AN52" s="14"/>
      <c r="AO52" s="14"/>
      <c r="AP52" s="14"/>
      <c r="AQ52" s="14"/>
      <c r="AR52" s="14"/>
      <c r="AS52" s="14"/>
      <c r="AT52" s="14"/>
    </row>
    <row r="53" spans="3:46" s="4" customFormat="1" ht="14.5" x14ac:dyDescent="0.35">
      <c r="C53" s="32" t="s">
        <v>39</v>
      </c>
      <c r="D53" s="34"/>
      <c r="E53" s="29"/>
      <c r="F53" s="29"/>
      <c r="G53" s="29"/>
      <c r="H53" s="34"/>
      <c r="I53" s="25"/>
      <c r="L53" s="3"/>
      <c r="M53" s="3"/>
      <c r="N53" s="14"/>
      <c r="O53" s="3"/>
      <c r="P53" s="3"/>
      <c r="Q53" s="3"/>
      <c r="R53" s="14"/>
      <c r="S53" s="14"/>
      <c r="T53" s="14"/>
      <c r="U53" s="3"/>
      <c r="V53" s="3"/>
      <c r="W53" s="3"/>
      <c r="X53" s="3"/>
      <c r="Y53" s="3"/>
      <c r="Z53" s="3"/>
      <c r="AA53" s="3"/>
      <c r="AB53" s="3"/>
      <c r="AC53" s="3"/>
      <c r="AD53" s="3"/>
      <c r="AE53" s="3"/>
      <c r="AF53" s="14"/>
      <c r="AG53" s="14"/>
      <c r="AH53" s="14"/>
      <c r="AI53" s="14"/>
      <c r="AJ53" s="14"/>
      <c r="AK53" s="14"/>
      <c r="AL53" s="14"/>
      <c r="AM53" s="14"/>
      <c r="AN53" s="14"/>
      <c r="AO53" s="14"/>
      <c r="AP53" s="14"/>
      <c r="AQ53" s="14"/>
      <c r="AR53" s="14"/>
      <c r="AS53" s="14"/>
      <c r="AT53" s="14"/>
    </row>
    <row r="54" spans="3:46" s="4" customFormat="1" ht="14.5" x14ac:dyDescent="0.35">
      <c r="C54" s="34"/>
      <c r="D54" s="34" t="s">
        <v>40</v>
      </c>
      <c r="E54" s="29"/>
      <c r="F54" s="34" t="s">
        <v>41</v>
      </c>
      <c r="H54" s="41" t="s">
        <v>40</v>
      </c>
      <c r="I54" s="34" t="s">
        <v>41</v>
      </c>
      <c r="L54" s="3" t="s">
        <v>41</v>
      </c>
      <c r="M54" s="3"/>
      <c r="N54" s="14"/>
      <c r="O54" s="3"/>
      <c r="P54" s="3"/>
      <c r="Q54" s="3"/>
      <c r="R54" s="14"/>
      <c r="S54" s="14"/>
      <c r="T54" s="14"/>
      <c r="U54" s="3"/>
      <c r="V54" s="3"/>
      <c r="W54" s="3"/>
      <c r="X54" s="3"/>
      <c r="Y54" s="3"/>
      <c r="Z54" s="3"/>
      <c r="AA54" s="3"/>
      <c r="AB54" s="3"/>
      <c r="AC54" s="3"/>
      <c r="AD54" s="3"/>
      <c r="AE54" s="3"/>
      <c r="AF54" s="14"/>
      <c r="AG54" s="14"/>
      <c r="AH54" s="14"/>
      <c r="AI54" s="14"/>
      <c r="AJ54" s="14"/>
      <c r="AK54" s="14"/>
      <c r="AL54" s="14"/>
      <c r="AM54" s="14"/>
      <c r="AN54" s="14"/>
      <c r="AO54" s="14"/>
      <c r="AP54" s="14"/>
      <c r="AQ54" s="14"/>
      <c r="AR54" s="14"/>
      <c r="AS54" s="14"/>
      <c r="AT54" s="14"/>
    </row>
    <row r="55" spans="3:46" s="4" customFormat="1" ht="14.5" x14ac:dyDescent="0.35">
      <c r="C55" s="34" t="s">
        <v>42</v>
      </c>
      <c r="D55" s="60" t="str">
        <f>IF(D15&lt;D25,"Pass","Refer to BDM")</f>
        <v>Refer to BDM</v>
      </c>
      <c r="E55" s="30"/>
      <c r="F55" s="60" t="str">
        <f>IF(D15&lt;D25,"Pass","Refer to BDM")</f>
        <v>Refer to BDM</v>
      </c>
      <c r="G55" s="62" t="s">
        <v>43</v>
      </c>
      <c r="H55" s="60" t="str">
        <f>IFERROR((D30-D43)*12,"")</f>
        <v/>
      </c>
      <c r="I55" s="60" t="str">
        <f>IFERROR((D30-D50)*12,"")</f>
        <v/>
      </c>
      <c r="L55" s="3"/>
      <c r="M55" s="3"/>
      <c r="N55" s="14"/>
      <c r="O55" s="3"/>
      <c r="P55" s="3"/>
      <c r="Q55" s="3"/>
      <c r="R55" s="14"/>
      <c r="S55" s="14"/>
      <c r="T55" s="14"/>
      <c r="U55" s="3"/>
      <c r="V55" s="3"/>
      <c r="W55" s="3"/>
      <c r="X55" s="3"/>
      <c r="Y55" s="3"/>
      <c r="Z55" s="3"/>
      <c r="AA55" s="3"/>
      <c r="AB55" s="3"/>
      <c r="AC55" s="3"/>
      <c r="AD55" s="3"/>
      <c r="AE55" s="3"/>
      <c r="AF55" s="14"/>
      <c r="AG55" s="14"/>
      <c r="AH55" s="14"/>
      <c r="AI55" s="14"/>
      <c r="AJ55" s="14"/>
      <c r="AK55" s="14"/>
      <c r="AL55" s="14"/>
      <c r="AM55" s="14"/>
      <c r="AN55" s="14"/>
      <c r="AO55" s="14"/>
      <c r="AP55" s="14"/>
      <c r="AQ55" s="14"/>
      <c r="AR55" s="14"/>
      <c r="AS55" s="14"/>
      <c r="AT55" s="14"/>
    </row>
    <row r="56" spans="3:46" s="4" customFormat="1" ht="21.75" customHeight="1" x14ac:dyDescent="0.35">
      <c r="C56" s="57" t="s">
        <v>44</v>
      </c>
      <c r="D56" s="61"/>
      <c r="E56" s="30"/>
      <c r="F56" s="61"/>
      <c r="G56" s="62"/>
      <c r="H56" s="61"/>
      <c r="I56" s="61"/>
      <c r="L56" s="3"/>
      <c r="M56" s="3"/>
      <c r="N56" s="14"/>
      <c r="O56" s="3"/>
      <c r="P56" s="3"/>
      <c r="Q56" s="3"/>
      <c r="R56" s="14"/>
      <c r="S56" s="14"/>
      <c r="T56" s="14"/>
      <c r="U56" s="3"/>
      <c r="V56" s="3"/>
      <c r="W56" s="3"/>
      <c r="X56" s="3"/>
      <c r="Y56" s="3"/>
      <c r="Z56" s="3"/>
      <c r="AA56" s="3"/>
      <c r="AB56" s="3"/>
      <c r="AC56" s="3"/>
      <c r="AD56" s="3"/>
      <c r="AE56" s="3"/>
      <c r="AF56" s="14"/>
      <c r="AG56" s="14"/>
      <c r="AH56" s="14"/>
      <c r="AI56" s="14"/>
      <c r="AJ56" s="14"/>
      <c r="AK56" s="14"/>
      <c r="AL56" s="14"/>
      <c r="AM56" s="14"/>
      <c r="AN56" s="14"/>
      <c r="AO56" s="14"/>
      <c r="AP56" s="14"/>
      <c r="AQ56" s="14"/>
      <c r="AR56" s="14"/>
      <c r="AS56" s="14"/>
      <c r="AT56" s="14"/>
    </row>
    <row r="57" spans="3:46" s="4" customFormat="1" ht="14.5" x14ac:dyDescent="0.35">
      <c r="C57" s="34" t="s">
        <v>45</v>
      </c>
      <c r="D57" s="60" t="str">
        <f>IF(H55&gt;0,"Pass","Refer to BDM")</f>
        <v>Pass</v>
      </c>
      <c r="E57" s="65"/>
      <c r="F57" s="60" t="str">
        <f>IF(I55&gt;0,"Pass","Refer to BDM")</f>
        <v>Pass</v>
      </c>
      <c r="G57" s="62"/>
      <c r="H57" s="34"/>
      <c r="I57" s="25"/>
      <c r="L57" s="3"/>
      <c r="M57" s="3"/>
      <c r="N57" s="14"/>
      <c r="O57" s="3"/>
      <c r="P57" s="3"/>
      <c r="Q57" s="3"/>
      <c r="R57" s="14"/>
      <c r="S57" s="14"/>
      <c r="T57" s="14"/>
      <c r="U57" s="3"/>
      <c r="V57" s="3"/>
      <c r="W57" s="3"/>
      <c r="X57" s="3"/>
      <c r="Y57" s="3"/>
      <c r="Z57" s="3"/>
      <c r="AA57" s="3"/>
      <c r="AB57" s="3"/>
      <c r="AC57" s="3"/>
      <c r="AD57" s="3"/>
      <c r="AE57" s="3"/>
      <c r="AF57" s="14"/>
      <c r="AG57" s="14"/>
      <c r="AH57" s="14"/>
      <c r="AI57" s="14"/>
      <c r="AJ57" s="14"/>
      <c r="AK57" s="14"/>
      <c r="AL57" s="14"/>
      <c r="AM57" s="14"/>
      <c r="AN57" s="14"/>
      <c r="AO57" s="14"/>
      <c r="AP57" s="14"/>
      <c r="AQ57" s="14"/>
      <c r="AR57" s="14"/>
      <c r="AS57" s="14"/>
      <c r="AT57" s="14"/>
    </row>
    <row r="58" spans="3:46" s="4" customFormat="1" ht="24.5" x14ac:dyDescent="0.35">
      <c r="C58" s="58" t="s">
        <v>46</v>
      </c>
      <c r="D58" s="61"/>
      <c r="E58" s="66"/>
      <c r="F58" s="61"/>
      <c r="G58" s="62"/>
      <c r="H58" s="34"/>
      <c r="I58" s="25"/>
      <c r="L58" s="3"/>
      <c r="M58" s="3"/>
      <c r="N58" s="14"/>
      <c r="O58" s="3"/>
      <c r="P58" s="3"/>
      <c r="Q58" s="3"/>
      <c r="R58" s="14"/>
      <c r="S58" s="14"/>
      <c r="T58" s="14"/>
      <c r="U58" s="3"/>
      <c r="V58" s="3"/>
      <c r="W58" s="3"/>
      <c r="X58" s="3"/>
      <c r="Y58" s="3"/>
      <c r="Z58" s="3"/>
      <c r="AA58" s="3"/>
      <c r="AB58" s="3"/>
      <c r="AC58" s="3"/>
      <c r="AD58" s="3"/>
      <c r="AE58" s="3"/>
      <c r="AF58" s="14"/>
      <c r="AG58" s="14"/>
      <c r="AH58" s="14"/>
      <c r="AI58" s="14"/>
      <c r="AJ58" s="14"/>
      <c r="AK58" s="14"/>
      <c r="AL58" s="14"/>
      <c r="AM58" s="14"/>
      <c r="AN58" s="14"/>
      <c r="AO58" s="14"/>
      <c r="AP58" s="14"/>
      <c r="AQ58" s="14"/>
      <c r="AR58" s="14"/>
      <c r="AS58" s="14"/>
      <c r="AT58" s="14"/>
    </row>
    <row r="59" spans="3:46" s="4" customFormat="1" ht="14.5" x14ac:dyDescent="0.35">
      <c r="C59" s="34"/>
      <c r="D59" s="34"/>
      <c r="E59" s="29"/>
      <c r="F59" s="29"/>
      <c r="G59" s="29"/>
      <c r="H59" s="34"/>
      <c r="I59" s="25"/>
      <c r="L59" s="3"/>
      <c r="M59" s="3"/>
      <c r="N59" s="14"/>
      <c r="O59" s="3"/>
      <c r="P59" s="3"/>
      <c r="Q59" s="3"/>
      <c r="R59" s="14"/>
      <c r="S59" s="14"/>
      <c r="T59" s="14"/>
      <c r="U59" s="3"/>
      <c r="V59" s="3"/>
      <c r="W59" s="3"/>
      <c r="X59" s="3"/>
      <c r="Y59" s="3"/>
      <c r="Z59" s="3"/>
      <c r="AA59" s="3"/>
      <c r="AB59" s="3"/>
      <c r="AC59" s="3"/>
      <c r="AD59" s="3"/>
      <c r="AE59" s="3"/>
      <c r="AF59" s="14"/>
      <c r="AG59" s="14"/>
      <c r="AH59" s="14"/>
      <c r="AI59" s="14"/>
      <c r="AJ59" s="14"/>
      <c r="AK59" s="14"/>
      <c r="AL59" s="14"/>
      <c r="AM59" s="14"/>
      <c r="AN59" s="14"/>
      <c r="AO59" s="14"/>
      <c r="AP59" s="14"/>
      <c r="AQ59" s="14"/>
      <c r="AR59" s="14"/>
      <c r="AS59" s="14"/>
      <c r="AT59" s="14"/>
    </row>
    <row r="60" spans="3:46" s="4" customFormat="1" ht="14.5" x14ac:dyDescent="0.35">
      <c r="C60" s="34"/>
      <c r="D60" s="34"/>
      <c r="E60" s="29"/>
      <c r="F60" s="29"/>
      <c r="G60" s="29"/>
      <c r="H60" s="34"/>
      <c r="I60" s="25"/>
      <c r="L60" s="3"/>
      <c r="M60" s="3"/>
      <c r="N60" s="14"/>
      <c r="O60" s="3"/>
      <c r="P60" s="3"/>
      <c r="Q60" s="3"/>
      <c r="R60" s="14"/>
      <c r="S60" s="14"/>
      <c r="T60" s="14"/>
      <c r="U60" s="3"/>
      <c r="V60" s="3"/>
      <c r="W60" s="3"/>
      <c r="X60" s="3"/>
      <c r="Y60" s="3"/>
      <c r="Z60" s="3"/>
      <c r="AA60" s="3"/>
      <c r="AB60" s="3"/>
      <c r="AC60" s="3"/>
      <c r="AD60" s="3"/>
      <c r="AE60" s="3"/>
      <c r="AF60" s="14"/>
      <c r="AG60" s="14"/>
      <c r="AH60" s="14"/>
      <c r="AI60" s="14"/>
      <c r="AJ60" s="14"/>
      <c r="AK60" s="14"/>
      <c r="AL60" s="14"/>
      <c r="AM60" s="14"/>
      <c r="AN60" s="14"/>
      <c r="AO60" s="14"/>
      <c r="AP60" s="14"/>
      <c r="AQ60" s="14"/>
      <c r="AR60" s="14"/>
      <c r="AS60" s="14"/>
      <c r="AT60" s="14"/>
    </row>
    <row r="61" spans="3:46" s="4" customFormat="1" ht="14.5" x14ac:dyDescent="0.35">
      <c r="C61" s="34"/>
      <c r="D61" s="34"/>
      <c r="E61" s="29"/>
      <c r="F61" s="29"/>
      <c r="G61" s="59"/>
      <c r="H61" s="34"/>
      <c r="I61" s="25"/>
      <c r="L61" s="3"/>
      <c r="M61" s="3"/>
      <c r="N61" s="14"/>
      <c r="O61" s="3"/>
      <c r="P61" s="3"/>
      <c r="Q61" s="3"/>
      <c r="R61" s="14"/>
      <c r="S61" s="14"/>
      <c r="T61" s="14"/>
      <c r="U61" s="3"/>
      <c r="V61" s="3"/>
      <c r="W61" s="3"/>
      <c r="X61" s="3"/>
      <c r="Y61" s="3"/>
      <c r="Z61" s="3"/>
      <c r="AA61" s="3"/>
      <c r="AB61" s="3"/>
      <c r="AC61" s="3"/>
      <c r="AD61" s="3"/>
      <c r="AE61" s="3"/>
      <c r="AF61" s="14"/>
      <c r="AG61" s="14"/>
      <c r="AH61" s="14"/>
      <c r="AI61" s="14"/>
      <c r="AJ61" s="14"/>
      <c r="AK61" s="14"/>
      <c r="AL61" s="14"/>
      <c r="AM61" s="14"/>
      <c r="AN61" s="14"/>
      <c r="AO61" s="14"/>
      <c r="AP61" s="14"/>
      <c r="AQ61" s="14"/>
      <c r="AR61" s="14"/>
      <c r="AS61" s="14"/>
      <c r="AT61" s="14"/>
    </row>
    <row r="62" spans="3:46" s="4" customFormat="1" ht="14.5" x14ac:dyDescent="0.35">
      <c r="C62" s="34"/>
      <c r="D62" s="34"/>
      <c r="E62" s="29"/>
      <c r="F62" s="29"/>
      <c r="G62" s="59"/>
      <c r="H62" s="34"/>
      <c r="I62" s="25"/>
      <c r="L62" s="3"/>
      <c r="M62" s="3"/>
      <c r="N62" s="14"/>
      <c r="O62" s="3"/>
      <c r="P62" s="3"/>
      <c r="Q62" s="3"/>
      <c r="R62" s="14"/>
      <c r="S62" s="14"/>
      <c r="T62" s="14"/>
      <c r="U62" s="3"/>
      <c r="V62" s="3"/>
      <c r="W62" s="3"/>
      <c r="X62" s="3"/>
      <c r="Y62" s="3"/>
      <c r="Z62" s="3"/>
      <c r="AA62" s="3"/>
      <c r="AB62" s="3"/>
      <c r="AC62" s="3"/>
      <c r="AD62" s="3"/>
      <c r="AE62" s="3"/>
      <c r="AF62" s="14"/>
      <c r="AG62" s="14"/>
      <c r="AH62" s="14"/>
      <c r="AI62" s="14"/>
      <c r="AJ62" s="14"/>
      <c r="AK62" s="14"/>
      <c r="AL62" s="14"/>
      <c r="AM62" s="14"/>
      <c r="AN62" s="14"/>
      <c r="AO62" s="14"/>
      <c r="AP62" s="14"/>
      <c r="AQ62" s="14"/>
      <c r="AR62" s="14"/>
      <c r="AS62" s="14"/>
      <c r="AT62" s="14"/>
    </row>
    <row r="63" spans="3:46" x14ac:dyDescent="0.25">
      <c r="L63" s="19"/>
      <c r="M63" s="19"/>
      <c r="N63" s="19"/>
      <c r="O63" s="19"/>
      <c r="R63" s="19"/>
      <c r="S63" s="19"/>
      <c r="T63" s="19"/>
      <c r="U63" s="19"/>
      <c r="V63" s="19"/>
      <c r="W63" s="19"/>
      <c r="X63" s="19"/>
      <c r="Y63" s="19"/>
      <c r="Z63" s="19"/>
      <c r="AA63" s="19"/>
      <c r="AB63" s="19"/>
      <c r="AC63" s="19"/>
      <c r="AD63" s="19"/>
      <c r="AE63" s="19"/>
    </row>
  </sheetData>
  <sheetProtection algorithmName="SHA-512" hashValue="cIWbtp79QyZw7Ms+rukJf0XzOmXowxTN7T0iXW9b5wxbMUqCSzAKQyHqgDVw+41qolzUCtclHYCI2Ik5hpp89w==" saltValue="QyBhF5HgQeWAVkMo1ew3Fg==" spinCount="100000" sheet="1" objects="1" scenarios="1" selectLockedCells="1"/>
  <mergeCells count="11">
    <mergeCell ref="C5:I5"/>
    <mergeCell ref="C6:I6"/>
    <mergeCell ref="E57:E58"/>
    <mergeCell ref="H55:H56"/>
    <mergeCell ref="I55:I56"/>
    <mergeCell ref="G61:G62"/>
    <mergeCell ref="D55:D56"/>
    <mergeCell ref="F55:F56"/>
    <mergeCell ref="D57:D58"/>
    <mergeCell ref="F57:F58"/>
    <mergeCell ref="G55:G58"/>
  </mergeCells>
  <conditionalFormatting sqref="D55:D56">
    <cfRule type="cellIs" dxfId="8" priority="13" operator="equal">
      <formula>"Refer to BDM"</formula>
    </cfRule>
    <cfRule type="cellIs" dxfId="7" priority="14" operator="equal">
      <formula>"Pass"</formula>
    </cfRule>
  </conditionalFormatting>
  <conditionalFormatting sqref="F55:F56">
    <cfRule type="cellIs" dxfId="6" priority="11" operator="equal">
      <formula>"Refer to BDM"</formula>
    </cfRule>
    <cfRule type="cellIs" dxfId="5" priority="12" operator="equal">
      <formula>"Pass"</formula>
    </cfRule>
  </conditionalFormatting>
  <conditionalFormatting sqref="D57:F58">
    <cfRule type="cellIs" dxfId="4" priority="9" operator="equal">
      <formula>"Refer to BDM"</formula>
    </cfRule>
    <cfRule type="cellIs" dxfId="3" priority="10" operator="equal">
      <formula>"Pass"</formula>
    </cfRule>
  </conditionalFormatting>
  <conditionalFormatting sqref="H55:I56">
    <cfRule type="cellIs" dxfId="2" priority="5" operator="lessThanOrEqual">
      <formula>0</formula>
    </cfRule>
    <cfRule type="cellIs" dxfId="1" priority="6" operator="greaterThan">
      <formula>0</formula>
    </cfRule>
  </conditionalFormatting>
  <conditionalFormatting sqref="F18">
    <cfRule type="cellIs" dxfId="0" priority="1" operator="equal">
      <formula>"Fail - LVR&gt;80%"</formula>
    </cfRule>
  </conditionalFormatting>
  <dataValidations count="5">
    <dataValidation errorStyle="information" allowBlank="1" showErrorMessage="1" errorTitle="Assessment Rate" error="The higher of the GMA Assessment Rate (7.30%) or the Borrower Rate plus a buffer of 2.25% will be used in the NDI calculation" promptTitle="Assessment Rate" prompt="The higher of the Assessment Rate (5.25%) or the Borrower Rate plus a buffer of 2.00% will be used in the NDI calculation" sqref="D25" xr:uid="{E7EF2394-2B14-45D9-9E8A-10B5F0DC5FAA}"/>
    <dataValidation type="whole" allowBlank="1" showErrorMessage="1" errorTitle="Maximum Loan Amount" error="Exceeds Maximum Loan Amount" prompt="Maximum loan amount for this product is $5,000,000" sqref="D27" xr:uid="{08F0C4BD-A9DD-49EF-82BF-3674A52DEBBA}">
      <formula1>0</formula1>
      <formula2>1500000</formula2>
    </dataValidation>
    <dataValidation type="whole" allowBlank="1" showInputMessage="1" showErrorMessage="1" error="Max 25 Years / 300 Months" sqref="D14" xr:uid="{E079C7A5-676D-4220-9A38-0137EFBB35A6}">
      <formula1>1</formula1>
      <formula2>300</formula2>
    </dataValidation>
    <dataValidation type="decimal" allowBlank="1" showErrorMessage="1" error="Failure: LVR&gt;80%" sqref="D18" xr:uid="{40F4D08F-441D-4D2F-93B9-0715F92D92F4}">
      <formula1>0</formula1>
      <formula2>0.8</formula2>
    </dataValidation>
    <dataValidation operator="lessThanOrEqual" allowBlank="1" showInputMessage="1" showErrorMessage="1" error="Max Loan Amount is $4M" sqref="D13" xr:uid="{302CFD31-609B-45B6-ACE7-6F77057F2A2C}"/>
  </dataValidations>
  <pageMargins left="0.70866141732283472" right="0.70866141732283472" top="0.74803149606299213" bottom="0.74803149606299213" header="0.31496062992125984" footer="0.31496062992125984"/>
  <pageSetup paperSize="9" scale="6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pageSetUpPr fitToPage="1"/>
  </sheetPr>
  <dimension ref="B1:M41"/>
  <sheetViews>
    <sheetView zoomScale="90" zoomScaleNormal="90" workbookViewId="0">
      <selection activeCell="E23" sqref="E23:M23"/>
    </sheetView>
  </sheetViews>
  <sheetFormatPr defaultColWidth="9.1796875" defaultRowHeight="14.5" x14ac:dyDescent="0.35"/>
  <cols>
    <col min="1" max="1" width="2" style="4" customWidth="1"/>
    <col min="2" max="2" width="9.1796875" style="8"/>
    <col min="3" max="3" width="9.1796875" style="12"/>
    <col min="4" max="4" width="15" style="12" customWidth="1"/>
    <col min="5" max="12" width="9.1796875" style="7"/>
    <col min="13" max="13" width="10.7265625" style="7" customWidth="1"/>
    <col min="14" max="16384" width="9.1796875" style="4"/>
  </cols>
  <sheetData>
    <row r="1" spans="2:13" ht="9.75" customHeight="1" x14ac:dyDescent="0.35">
      <c r="B1" s="4"/>
      <c r="C1" s="4"/>
      <c r="D1" s="4"/>
      <c r="E1" s="4"/>
      <c r="F1" s="4"/>
      <c r="G1" s="4"/>
      <c r="H1" s="4"/>
      <c r="I1" s="4"/>
      <c r="J1" s="4"/>
      <c r="K1" s="4"/>
      <c r="L1" s="4"/>
      <c r="M1" s="4"/>
    </row>
    <row r="2" spans="2:13" ht="6.75" customHeight="1" x14ac:dyDescent="0.35">
      <c r="B2" s="4"/>
      <c r="C2" s="4"/>
      <c r="D2" s="4"/>
      <c r="E2" s="4"/>
      <c r="F2" s="4"/>
      <c r="G2" s="4"/>
      <c r="H2" s="4"/>
      <c r="I2" s="4"/>
      <c r="J2" s="4"/>
      <c r="K2" s="4"/>
      <c r="L2" s="4"/>
      <c r="M2" s="4"/>
    </row>
    <row r="3" spans="2:13" x14ac:dyDescent="0.35">
      <c r="B3" s="4"/>
      <c r="C3" s="4"/>
      <c r="D3" s="4"/>
      <c r="E3" s="4"/>
      <c r="F3" s="4"/>
      <c r="G3" s="4"/>
      <c r="H3" s="4"/>
      <c r="I3" s="4"/>
      <c r="J3" s="4"/>
      <c r="K3" s="4"/>
      <c r="L3" s="4"/>
      <c r="M3" s="4"/>
    </row>
    <row r="4" spans="2:13" x14ac:dyDescent="0.35">
      <c r="B4" s="4"/>
      <c r="C4" s="4"/>
      <c r="D4" s="4"/>
      <c r="E4" s="4"/>
      <c r="F4" s="4"/>
      <c r="G4" s="4"/>
      <c r="H4" s="4"/>
      <c r="I4" s="4"/>
      <c r="J4" s="4"/>
      <c r="K4" s="4"/>
      <c r="L4" s="4"/>
      <c r="M4" s="4"/>
    </row>
    <row r="5" spans="2:13" x14ac:dyDescent="0.35">
      <c r="B5" s="4"/>
      <c r="C5" s="4"/>
      <c r="D5" s="4"/>
      <c r="E5" s="4"/>
      <c r="F5" s="4"/>
      <c r="G5" s="4"/>
      <c r="H5" s="4"/>
      <c r="I5" s="4"/>
      <c r="J5" s="4"/>
      <c r="K5" s="4"/>
      <c r="L5" s="4"/>
      <c r="M5" s="4"/>
    </row>
    <row r="6" spans="2:13" ht="24.75" customHeight="1" x14ac:dyDescent="0.4">
      <c r="B6" s="5"/>
      <c r="C6" s="67" t="s">
        <v>89</v>
      </c>
      <c r="D6" s="67"/>
      <c r="E6" s="67"/>
      <c r="F6" s="67"/>
      <c r="G6" s="67"/>
      <c r="H6" s="67"/>
      <c r="I6" s="67"/>
      <c r="J6" s="67"/>
      <c r="K6" s="67"/>
      <c r="L6" s="67"/>
      <c r="M6" s="67"/>
    </row>
    <row r="7" spans="2:13" ht="12" customHeight="1" x14ac:dyDescent="0.4">
      <c r="B7" s="5"/>
      <c r="C7" s="5"/>
      <c r="D7" s="4"/>
      <c r="E7" s="4"/>
      <c r="F7" s="4"/>
      <c r="G7" s="4"/>
      <c r="H7" s="4"/>
      <c r="I7" s="4"/>
      <c r="J7" s="4"/>
      <c r="K7" s="4"/>
      <c r="L7" s="4"/>
      <c r="M7" s="4"/>
    </row>
    <row r="8" spans="2:13" ht="15.5" x14ac:dyDescent="0.35">
      <c r="B8" s="70" t="s">
        <v>55</v>
      </c>
      <c r="C8" s="70"/>
      <c r="D8" s="70"/>
      <c r="E8" s="4"/>
      <c r="F8" s="4"/>
      <c r="G8" s="4"/>
      <c r="H8" s="4"/>
      <c r="I8" s="4"/>
      <c r="J8" s="4"/>
      <c r="K8" s="4"/>
      <c r="L8" s="4"/>
      <c r="M8" s="4"/>
    </row>
    <row r="9" spans="2:13" ht="6.75" customHeight="1" x14ac:dyDescent="0.4">
      <c r="B9" s="5"/>
      <c r="C9" s="5"/>
      <c r="D9" s="4"/>
      <c r="E9" s="4"/>
      <c r="F9" s="4"/>
      <c r="G9" s="4"/>
      <c r="H9" s="4"/>
      <c r="I9" s="4"/>
      <c r="J9" s="4"/>
      <c r="K9" s="4"/>
      <c r="L9" s="4"/>
      <c r="M9" s="4"/>
    </row>
    <row r="10" spans="2:13" ht="17.25" customHeight="1" x14ac:dyDescent="0.35">
      <c r="B10" s="72" t="s">
        <v>56</v>
      </c>
      <c r="C10" s="72"/>
      <c r="D10" s="72"/>
      <c r="E10" s="72"/>
      <c r="F10" s="72"/>
      <c r="G10" s="72"/>
      <c r="H10" s="72"/>
      <c r="I10" s="72"/>
      <c r="J10" s="72"/>
      <c r="K10" s="72"/>
      <c r="L10" s="72"/>
      <c r="M10" s="72"/>
    </row>
    <row r="11" spans="2:13" x14ac:dyDescent="0.35">
      <c r="B11" s="6"/>
      <c r="C11" s="6"/>
      <c r="D11" s="6"/>
      <c r="E11" s="4"/>
      <c r="F11" s="4"/>
      <c r="G11" s="4"/>
      <c r="H11" s="4"/>
      <c r="I11" s="4"/>
      <c r="J11" s="4"/>
      <c r="K11" s="4"/>
      <c r="L11" s="4"/>
      <c r="M11" s="4"/>
    </row>
    <row r="12" spans="2:13" ht="15.5" x14ac:dyDescent="0.35">
      <c r="B12" s="70" t="s">
        <v>47</v>
      </c>
      <c r="C12" s="70"/>
      <c r="D12" s="70"/>
      <c r="E12" s="4"/>
      <c r="F12" s="4"/>
      <c r="G12" s="4"/>
      <c r="H12" s="4"/>
      <c r="I12" s="4"/>
      <c r="J12" s="4"/>
      <c r="K12" s="4"/>
      <c r="L12" s="4"/>
      <c r="M12" s="4"/>
    </row>
    <row r="13" spans="2:13" ht="6.75" customHeight="1" x14ac:dyDescent="0.35">
      <c r="B13" s="6"/>
      <c r="C13" s="6"/>
      <c r="D13" s="6"/>
      <c r="E13" s="4"/>
      <c r="F13" s="4"/>
      <c r="G13" s="4"/>
      <c r="H13" s="4"/>
      <c r="I13" s="4"/>
      <c r="J13" s="4"/>
      <c r="K13" s="4"/>
      <c r="L13" s="4"/>
      <c r="M13" s="4"/>
    </row>
    <row r="14" spans="2:13" x14ac:dyDescent="0.35">
      <c r="B14" s="71" t="s">
        <v>57</v>
      </c>
      <c r="C14" s="71"/>
      <c r="D14" s="71"/>
      <c r="E14" s="7" t="s">
        <v>58</v>
      </c>
    </row>
    <row r="15" spans="2:13" ht="39.75" customHeight="1" x14ac:dyDescent="0.35">
      <c r="B15" s="71" t="s">
        <v>59</v>
      </c>
      <c r="C15" s="71"/>
      <c r="D15" s="71"/>
      <c r="E15" s="72" t="s">
        <v>60</v>
      </c>
      <c r="F15" s="72"/>
      <c r="G15" s="72"/>
      <c r="H15" s="72"/>
      <c r="I15" s="72"/>
      <c r="J15" s="72"/>
      <c r="K15" s="72"/>
      <c r="L15" s="72"/>
      <c r="M15" s="72"/>
    </row>
    <row r="16" spans="2:13" ht="27" customHeight="1" x14ac:dyDescent="0.35">
      <c r="B16" s="8" t="s">
        <v>61</v>
      </c>
      <c r="C16" s="9"/>
      <c r="D16" s="10"/>
      <c r="E16" s="79" t="s">
        <v>62</v>
      </c>
      <c r="F16" s="79"/>
      <c r="G16" s="79"/>
      <c r="H16" s="79"/>
      <c r="I16" s="79"/>
      <c r="J16" s="79"/>
      <c r="K16" s="79"/>
      <c r="L16" s="79"/>
      <c r="M16" s="79"/>
    </row>
    <row r="17" spans="2:13" ht="18" customHeight="1" x14ac:dyDescent="0.35">
      <c r="B17" s="8" t="s">
        <v>63</v>
      </c>
      <c r="C17" s="9"/>
      <c r="D17" s="10"/>
      <c r="E17" s="76" t="s">
        <v>64</v>
      </c>
      <c r="F17" s="76"/>
      <c r="G17" s="76"/>
      <c r="H17" s="76"/>
      <c r="I17" s="76"/>
      <c r="J17" s="76"/>
      <c r="K17" s="76"/>
      <c r="L17" s="76"/>
      <c r="M17" s="76"/>
    </row>
    <row r="18" spans="2:13" ht="47.25" customHeight="1" x14ac:dyDescent="0.35">
      <c r="B18" s="8" t="s">
        <v>1</v>
      </c>
      <c r="C18" s="9"/>
      <c r="D18" s="10"/>
      <c r="E18" s="76" t="s">
        <v>65</v>
      </c>
      <c r="F18" s="76"/>
      <c r="G18" s="76"/>
      <c r="H18" s="76"/>
      <c r="I18" s="76"/>
      <c r="J18" s="76"/>
      <c r="K18" s="76"/>
      <c r="L18" s="76"/>
      <c r="M18" s="76"/>
    </row>
    <row r="19" spans="2:13" ht="28.5" hidden="1" customHeight="1" x14ac:dyDescent="0.35">
      <c r="B19" s="74" t="s">
        <v>66</v>
      </c>
      <c r="C19" s="80"/>
      <c r="D19" s="80"/>
      <c r="E19" s="76" t="s">
        <v>67</v>
      </c>
      <c r="F19" s="76"/>
      <c r="G19" s="76"/>
      <c r="H19" s="76"/>
      <c r="I19" s="76"/>
      <c r="J19" s="76"/>
      <c r="K19" s="76"/>
      <c r="L19" s="76"/>
      <c r="M19" s="76"/>
    </row>
    <row r="20" spans="2:13" x14ac:dyDescent="0.35">
      <c r="B20" s="4"/>
      <c r="C20" s="4"/>
      <c r="D20" s="4"/>
      <c r="E20" s="11"/>
      <c r="F20" s="11"/>
      <c r="G20" s="11"/>
      <c r="H20" s="11"/>
      <c r="I20" s="11"/>
      <c r="J20" s="11"/>
      <c r="K20" s="11"/>
      <c r="L20" s="11"/>
      <c r="M20" s="11"/>
    </row>
    <row r="21" spans="2:13" ht="15.5" x14ac:dyDescent="0.35">
      <c r="B21" s="70" t="s">
        <v>48</v>
      </c>
      <c r="C21" s="70"/>
      <c r="D21" s="70"/>
      <c r="E21" s="11"/>
      <c r="F21" s="11"/>
      <c r="G21" s="11"/>
      <c r="H21" s="11"/>
      <c r="I21" s="11"/>
      <c r="J21" s="11"/>
      <c r="K21" s="11"/>
      <c r="L21" s="11"/>
      <c r="M21" s="11"/>
    </row>
    <row r="22" spans="2:13" ht="5.25" customHeight="1" x14ac:dyDescent="0.35">
      <c r="B22" s="4"/>
      <c r="C22" s="4"/>
      <c r="D22" s="4"/>
      <c r="E22" s="11"/>
      <c r="F22" s="11"/>
      <c r="G22" s="11"/>
      <c r="H22" s="11"/>
      <c r="I22" s="11"/>
      <c r="J22" s="11"/>
      <c r="K22" s="11"/>
      <c r="L22" s="11"/>
      <c r="M22" s="11"/>
    </row>
    <row r="23" spans="2:13" ht="26.25" customHeight="1" x14ac:dyDescent="0.35">
      <c r="B23" s="8" t="s">
        <v>68</v>
      </c>
      <c r="E23" s="76" t="s">
        <v>69</v>
      </c>
      <c r="F23" s="76"/>
      <c r="G23" s="76"/>
      <c r="H23" s="76"/>
      <c r="I23" s="76"/>
      <c r="J23" s="76"/>
      <c r="K23" s="76"/>
      <c r="L23" s="76"/>
      <c r="M23" s="76"/>
    </row>
    <row r="24" spans="2:13" ht="17.25" customHeight="1" x14ac:dyDescent="0.35">
      <c r="B24" s="8" t="s">
        <v>70</v>
      </c>
      <c r="E24" s="7" t="s">
        <v>71</v>
      </c>
    </row>
    <row r="25" spans="2:13" ht="30" customHeight="1" x14ac:dyDescent="0.35">
      <c r="B25" s="8" t="s">
        <v>49</v>
      </c>
      <c r="E25" s="73" t="s">
        <v>72</v>
      </c>
      <c r="F25" s="73"/>
      <c r="G25" s="73"/>
      <c r="H25" s="73"/>
      <c r="I25" s="73"/>
      <c r="J25" s="73"/>
      <c r="K25" s="73"/>
      <c r="L25" s="73"/>
      <c r="M25" s="73"/>
    </row>
    <row r="27" spans="2:13" ht="15.5" x14ac:dyDescent="0.35">
      <c r="B27" s="70" t="s">
        <v>50</v>
      </c>
      <c r="C27" s="70"/>
      <c r="D27" s="70"/>
    </row>
    <row r="28" spans="2:13" ht="6" customHeight="1" x14ac:dyDescent="0.35"/>
    <row r="29" spans="2:13" ht="29.25" customHeight="1" x14ac:dyDescent="0.35">
      <c r="B29" s="74" t="s">
        <v>51</v>
      </c>
      <c r="C29" s="75"/>
      <c r="D29" s="75"/>
      <c r="E29" s="73" t="s">
        <v>73</v>
      </c>
      <c r="F29" s="73"/>
      <c r="G29" s="73"/>
      <c r="H29" s="73"/>
      <c r="I29" s="73"/>
      <c r="J29" s="73"/>
      <c r="K29" s="73"/>
      <c r="L29" s="73"/>
      <c r="M29" s="73"/>
    </row>
    <row r="30" spans="2:13" ht="36" customHeight="1" x14ac:dyDescent="0.35">
      <c r="B30" s="69" t="s">
        <v>52</v>
      </c>
      <c r="C30" s="69"/>
      <c r="D30" s="69"/>
      <c r="E30" s="76" t="s">
        <v>74</v>
      </c>
      <c r="F30" s="76"/>
      <c r="G30" s="76"/>
      <c r="H30" s="76"/>
      <c r="I30" s="76"/>
      <c r="J30" s="76"/>
      <c r="K30" s="76"/>
      <c r="L30" s="76"/>
      <c r="M30" s="76"/>
    </row>
    <row r="31" spans="2:13" x14ac:dyDescent="0.35">
      <c r="B31" s="74" t="s">
        <v>75</v>
      </c>
      <c r="C31" s="75"/>
      <c r="D31" s="75"/>
      <c r="E31" s="7" t="s">
        <v>76</v>
      </c>
    </row>
    <row r="32" spans="2:13" x14ac:dyDescent="0.35">
      <c r="B32" s="77" t="s">
        <v>77</v>
      </c>
      <c r="C32" s="78"/>
      <c r="D32" s="78"/>
      <c r="E32" s="7" t="s">
        <v>78</v>
      </c>
    </row>
    <row r="33" spans="2:13" x14ac:dyDescent="0.35">
      <c r="B33" s="74" t="s">
        <v>79</v>
      </c>
      <c r="C33" s="75"/>
      <c r="D33" s="75"/>
      <c r="E33" s="7" t="s">
        <v>80</v>
      </c>
    </row>
    <row r="34" spans="2:13" ht="27" customHeight="1" x14ac:dyDescent="0.35">
      <c r="B34" s="8" t="s">
        <v>49</v>
      </c>
      <c r="E34" s="73" t="s">
        <v>81</v>
      </c>
      <c r="F34" s="73"/>
      <c r="G34" s="73"/>
      <c r="H34" s="73"/>
      <c r="I34" s="73"/>
      <c r="J34" s="73"/>
      <c r="K34" s="73"/>
      <c r="L34" s="73"/>
      <c r="M34" s="73"/>
    </row>
    <row r="35" spans="2:13" ht="27" customHeight="1" x14ac:dyDescent="0.35">
      <c r="B35" s="8" t="s">
        <v>53</v>
      </c>
      <c r="E35" s="76" t="s">
        <v>82</v>
      </c>
      <c r="F35" s="76"/>
      <c r="G35" s="76"/>
      <c r="H35" s="76"/>
      <c r="I35" s="76"/>
      <c r="J35" s="76"/>
      <c r="K35" s="76"/>
      <c r="L35" s="76"/>
      <c r="M35" s="76"/>
    </row>
    <row r="37" spans="2:13" ht="15.5" x14ac:dyDescent="0.35">
      <c r="B37" s="70" t="s">
        <v>83</v>
      </c>
      <c r="C37" s="70"/>
      <c r="D37" s="70"/>
    </row>
    <row r="38" spans="2:13" ht="6" customHeight="1" x14ac:dyDescent="0.35"/>
    <row r="39" spans="2:13" x14ac:dyDescent="0.35">
      <c r="B39" s="8" t="s">
        <v>84</v>
      </c>
      <c r="E39" s="7" t="s">
        <v>85</v>
      </c>
    </row>
    <row r="40" spans="2:13" x14ac:dyDescent="0.35">
      <c r="B40" s="8" t="s">
        <v>86</v>
      </c>
      <c r="E40" s="68" t="s">
        <v>87</v>
      </c>
      <c r="F40" s="68"/>
      <c r="G40" s="68"/>
      <c r="H40" s="68"/>
      <c r="I40" s="68"/>
      <c r="J40" s="68"/>
      <c r="K40" s="68"/>
      <c r="L40" s="68"/>
      <c r="M40" s="68"/>
    </row>
    <row r="41" spans="2:13" ht="32.25" customHeight="1" x14ac:dyDescent="0.35">
      <c r="B41" s="69" t="s">
        <v>54</v>
      </c>
      <c r="C41" s="69"/>
      <c r="D41" s="69"/>
      <c r="E41" s="68" t="s">
        <v>88</v>
      </c>
      <c r="F41" s="68"/>
      <c r="G41" s="68"/>
      <c r="H41" s="68"/>
      <c r="I41" s="68"/>
      <c r="J41" s="68"/>
      <c r="K41" s="68"/>
      <c r="L41" s="68"/>
      <c r="M41" s="68"/>
    </row>
  </sheetData>
  <sheetProtection algorithmName="SHA-512" hashValue="In8YiwD9RLIcBv+tykgTfYUDInt0vw9hMLWtnwL9RGpBhvxu4BjCPwHcJFku+QVSaVKpduxP6cPHMoHSJ6xp7Q==" saltValue="rYgSY1sO3ytsUDx77KXa7g==" spinCount="100000" sheet="1" formatCells="0" formatColumns="0"/>
  <mergeCells count="29">
    <mergeCell ref="E30:M30"/>
    <mergeCell ref="B32:D32"/>
    <mergeCell ref="E35:M35"/>
    <mergeCell ref="E15:M15"/>
    <mergeCell ref="E16:M16"/>
    <mergeCell ref="E17:M17"/>
    <mergeCell ref="E29:M29"/>
    <mergeCell ref="B19:D19"/>
    <mergeCell ref="E19:M19"/>
    <mergeCell ref="E23:M23"/>
    <mergeCell ref="E18:M18"/>
    <mergeCell ref="B29:D29"/>
    <mergeCell ref="E25:M25"/>
    <mergeCell ref="C6:M6"/>
    <mergeCell ref="E40:M40"/>
    <mergeCell ref="B41:D41"/>
    <mergeCell ref="E41:M41"/>
    <mergeCell ref="B8:D8"/>
    <mergeCell ref="B14:D14"/>
    <mergeCell ref="B15:D15"/>
    <mergeCell ref="B10:M10"/>
    <mergeCell ref="E34:M34"/>
    <mergeCell ref="B37:D37"/>
    <mergeCell ref="B12:D12"/>
    <mergeCell ref="B21:D21"/>
    <mergeCell ref="B27:D27"/>
    <mergeCell ref="B31:D31"/>
    <mergeCell ref="B33:D33"/>
    <mergeCell ref="B30:D30"/>
  </mergeCells>
  <pageMargins left="0.70866141732283472" right="0.70866141732283472" top="0.74803149606299213" bottom="0.74803149606299213" header="0.31496062992125984" footer="0.31496062992125984"/>
  <pageSetup paperSize="9" scale="75"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408258DA5E8BF4186332F34E5F8614D" ma:contentTypeVersion="19" ma:contentTypeDescription="Create a new document." ma:contentTypeScope="" ma:versionID="b2d3180d7afa8f94e5d8c50f0caa7680">
  <xsd:schema xmlns:xsd="http://www.w3.org/2001/XMLSchema" xmlns:xs="http://www.w3.org/2001/XMLSchema" xmlns:p="http://schemas.microsoft.com/office/2006/metadata/properties" xmlns:ns1="http://schemas.microsoft.com/sharepoint/v3" xmlns:ns2="0a90b2ac-a76a-41eb-a7ab-8c7705247526" xmlns:ns3="a21ca44d-6048-4def-b2f0-c0ccce9bebf3" targetNamespace="http://schemas.microsoft.com/office/2006/metadata/properties" ma:root="true" ma:fieldsID="feee5b3db17b0906fecd9b768f8f6446" ns1:_="" ns2:_="" ns3:_="">
    <xsd:import namespace="http://schemas.microsoft.com/sharepoint/v3"/>
    <xsd:import namespace="0a90b2ac-a76a-41eb-a7ab-8c7705247526"/>
    <xsd:import namespace="a21ca44d-6048-4def-b2f0-c0ccce9bebf3"/>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1:_ip_UnifiedCompliancePolicyProperties" minOccurs="0"/>
                <xsd:element ref="ns1:_ip_UnifiedCompliancePolicyUIAction" minOccurs="0"/>
                <xsd:element ref="ns2:lcf76f155ced4ddcb4097134ff3c332f" minOccurs="0"/>
                <xsd:element ref="ns3:TaxCatchAll" minOccurs="0"/>
                <xsd:element ref="ns2:MediaLengthInSecond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a90b2ac-a76a-41eb-a7ab-8c770524752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6316692-a40f-45e0-9946-21a512f01963" ma:termSetId="09814cd3-568e-fe90-9814-8d621ff8fb84" ma:anchorId="fba54fb3-c3e1-fe81-a776-ca4b69148c4d" ma:open="true" ma:isKeyword="false">
      <xsd:complexType>
        <xsd:sequence>
          <xsd:element ref="pc:Terms" minOccurs="0" maxOccurs="1"/>
        </xsd:sequence>
      </xsd:complexType>
    </xsd:element>
    <xsd:element name="MediaLengthInSeconds" ma:index="24" nillable="true" ma:displayName="MediaLengthInSeconds" ma:hidden="true" ma:internalName="MediaLengthInSeconds" ma:readOnly="true">
      <xsd:simpleType>
        <xsd:restriction base="dms:Unknown"/>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21ca44d-6048-4def-b2f0-c0ccce9bebf3"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21b0cd1-6f1f-4c0f-abcf-df1c32415379}" ma:internalName="TaxCatchAll" ma:showField="CatchAllData" ma:web="a21ca44d-6048-4def-b2f0-c0ccce9beb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lcf76f155ced4ddcb4097134ff3c332f xmlns="0a90b2ac-a76a-41eb-a7ab-8c7705247526">
      <Terms xmlns="http://schemas.microsoft.com/office/infopath/2007/PartnerControls"/>
    </lcf76f155ced4ddcb4097134ff3c332f>
    <_ip_UnifiedCompliancePolicyProperties xmlns="http://schemas.microsoft.com/sharepoint/v3" xsi:nil="true"/>
    <TaxCatchAll xmlns="a21ca44d-6048-4def-b2f0-c0ccce9bebf3" xsi:nil="true"/>
    <SharedWithUsers xmlns="a21ca44d-6048-4def-b2f0-c0ccce9bebf3">
      <UserInfo>
        <DisplayName>Andrew Bell</DisplayName>
        <AccountId>533</AccountId>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73E95CC-8196-4FCB-AE00-E845860CF72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0a90b2ac-a76a-41eb-a7ab-8c7705247526"/>
    <ds:schemaRef ds:uri="a21ca44d-6048-4def-b2f0-c0ccce9beb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C3EFE3B-C14A-4489-A44D-88A22D491611}">
  <ds:schemaRefs>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http://schemas.microsoft.com/sharepoint/v3"/>
    <ds:schemaRef ds:uri="http://schemas.microsoft.com/office/2006/documentManagement/types"/>
    <ds:schemaRef ds:uri="http://www.w3.org/XML/1998/namespace"/>
    <ds:schemaRef ds:uri="a21ca44d-6048-4def-b2f0-c0ccce9bebf3"/>
    <ds:schemaRef ds:uri="0a90b2ac-a76a-41eb-a7ab-8c7705247526"/>
    <ds:schemaRef ds:uri="http://purl.org/dc/dcmitype/"/>
  </ds:schemaRefs>
</ds:datastoreItem>
</file>

<file path=customXml/itemProps3.xml><?xml version="1.0" encoding="utf-8"?>
<ds:datastoreItem xmlns:ds="http://schemas.openxmlformats.org/officeDocument/2006/customXml" ds:itemID="{63A09933-BB24-4C7F-BC18-B3DA80618D2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Alt Doc Easy Refi Calculator</vt:lpstr>
      <vt:lpstr>Help</vt:lpstr>
      <vt:lpstr>'Alt Doc Easy Refi Calculator'!eg._3___30_years</vt:lpstr>
      <vt:lpstr>'Alt Doc Easy Refi Calculator'!Interest_Only_Term</vt:lpstr>
      <vt:lpstr>'Alt Doc Easy Refi Calculator'!Print_Area</vt:lpstr>
    </vt:vector>
  </TitlesOfParts>
  <Manager/>
  <Company>Genworth</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310000090</dc:creator>
  <cp:keywords/>
  <dc:description/>
  <cp:lastModifiedBy>Jared Horowitz</cp:lastModifiedBy>
  <cp:revision/>
  <dcterms:created xsi:type="dcterms:W3CDTF">2011-05-31T00:58:06Z</dcterms:created>
  <dcterms:modified xsi:type="dcterms:W3CDTF">2025-05-28T23:21:45Z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0x0101000408258DA5E8BF4186332F34E5F8614D</vt:lpwstr>
  </property>
  <property fmtid="{D5CDD505-2E9C-101B-9397-08002B2CF9AE}" pid="3" name="MediaServiceImageTags">
    <vt:lpwstr/>
  </property>
  <property fmtid="{D5CDD505-2E9C-101B-9397-08002B2CF9AE}" pid="4" name="MSIP_Label_e17f0d6b-6a78-4b5d-ac50-779b9172a7f7_Enabled">
    <vt:lpwstr>true</vt:lpwstr>
  </property>
  <property fmtid="{D5CDD505-2E9C-101B-9397-08002B2CF9AE}" pid="5" name="MSIP_Label_e17f0d6b-6a78-4b5d-ac50-779b9172a7f7_SetDate">
    <vt:lpwstr>2024-07-18T06:25:05Z</vt:lpwstr>
  </property>
  <property fmtid="{D5CDD505-2E9C-101B-9397-08002B2CF9AE}" pid="6" name="MSIP_Label_e17f0d6b-6a78-4b5d-ac50-779b9172a7f7_Method">
    <vt:lpwstr>Standard</vt:lpwstr>
  </property>
  <property fmtid="{D5CDD505-2E9C-101B-9397-08002B2CF9AE}" pid="7" name="MSIP_Label_e17f0d6b-6a78-4b5d-ac50-779b9172a7f7_Name">
    <vt:lpwstr>Public</vt:lpwstr>
  </property>
  <property fmtid="{D5CDD505-2E9C-101B-9397-08002B2CF9AE}" pid="8" name="MSIP_Label_e17f0d6b-6a78-4b5d-ac50-779b9172a7f7_SiteId">
    <vt:lpwstr>6723c9c6-f135-475e-aa46-68b338794d05</vt:lpwstr>
  </property>
  <property fmtid="{D5CDD505-2E9C-101B-9397-08002B2CF9AE}" pid="9" name="MSIP_Label_e17f0d6b-6a78-4b5d-ac50-779b9172a7f7_ActionId">
    <vt:lpwstr>f1bc70bb-c125-4d15-a971-d38f4d9d17ed</vt:lpwstr>
  </property>
  <property fmtid="{D5CDD505-2E9C-101B-9397-08002B2CF9AE}" pid="10" name="MSIP_Label_e17f0d6b-6a78-4b5d-ac50-779b9172a7f7_ContentBits">
    <vt:lpwstr>0</vt:lpwstr>
  </property>
</Properties>
</file>